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45" windowWidth="19395" windowHeight="8040"/>
  </bookViews>
  <sheets>
    <sheet name="R1 男子3チーム" sheetId="1" r:id="rId1"/>
  </sheets>
  <calcPr calcId="145621"/>
</workbook>
</file>

<file path=xl/calcChain.xml><?xml version="1.0" encoding="utf-8"?>
<calcChain xmlns="http://schemas.openxmlformats.org/spreadsheetml/2006/main">
  <c r="G5" i="1" l="1"/>
  <c r="M5" i="1"/>
  <c r="S5" i="1"/>
  <c r="AB31" i="1" l="1"/>
  <c r="V31" i="1"/>
  <c r="Q31" i="1"/>
  <c r="AB30" i="1"/>
  <c r="V30" i="1"/>
  <c r="Q30" i="1"/>
  <c r="AB29" i="1"/>
  <c r="V29" i="1"/>
  <c r="Q29" i="1"/>
  <c r="Q23" i="1"/>
  <c r="O23" i="1"/>
  <c r="K23" i="1"/>
  <c r="I23" i="1"/>
  <c r="Q22" i="1"/>
  <c r="O22" i="1"/>
  <c r="K22" i="1"/>
  <c r="I22" i="1"/>
  <c r="Q21" i="1"/>
  <c r="O21" i="1"/>
  <c r="K21" i="1"/>
  <c r="I21" i="1"/>
  <c r="K18" i="1"/>
  <c r="I18" i="1"/>
  <c r="X17" i="1"/>
  <c r="N22" i="1" s="1"/>
  <c r="M22" i="1" s="1"/>
  <c r="T17" i="1"/>
  <c r="S17" i="1" s="1"/>
  <c r="K17" i="1"/>
  <c r="I17" i="1"/>
  <c r="K16" i="1"/>
  <c r="I16" i="1"/>
  <c r="X12" i="1"/>
  <c r="H22" i="1" s="1"/>
  <c r="T12" i="1"/>
  <c r="S12" i="1" s="1"/>
  <c r="R12" i="1"/>
  <c r="H17" i="1" s="1"/>
  <c r="N12" i="1"/>
  <c r="AA12" i="1" s="1"/>
  <c r="AG10" i="1"/>
  <c r="AE10" i="1"/>
  <c r="AB12" i="1"/>
  <c r="AE20" i="1"/>
  <c r="AE15" i="1" l="1"/>
  <c r="M12" i="1"/>
  <c r="Z12" i="1" s="1"/>
  <c r="AG15" i="1"/>
  <c r="AG20" i="1"/>
  <c r="G17" i="1"/>
  <c r="Z17" i="1" s="1"/>
  <c r="AA17" i="1"/>
  <c r="R22" i="1"/>
  <c r="AI20" i="1"/>
  <c r="AI10" i="1"/>
  <c r="L22" i="1"/>
  <c r="AA22" i="1"/>
  <c r="G22" i="1"/>
  <c r="Y22" i="1" s="1"/>
  <c r="AC10" i="1"/>
  <c r="L17" i="1"/>
  <c r="AB17" i="1" s="1"/>
  <c r="AI15" i="1" l="1"/>
  <c r="Y17" i="1"/>
  <c r="AC15" i="1"/>
  <c r="Y12" i="1"/>
  <c r="Z22" i="1"/>
  <c r="AB22" i="1"/>
  <c r="AC20" i="1" s="1"/>
  <c r="AL12" i="1" l="1"/>
  <c r="AL17" i="1"/>
  <c r="AK17" i="1" s="1"/>
  <c r="AL22" i="1"/>
  <c r="AM12" i="1" l="1"/>
  <c r="AK22" i="1"/>
  <c r="AM17" i="1"/>
  <c r="AM22" i="1"/>
  <c r="AK12" i="1"/>
</calcChain>
</file>

<file path=xl/sharedStrings.xml><?xml version="1.0" encoding="utf-8"?>
<sst xmlns="http://schemas.openxmlformats.org/spreadsheetml/2006/main" count="59" uniqueCount="34">
  <si>
    <t>A</t>
    <phoneticPr fontId="2"/>
  </si>
  <si>
    <t>勝 数</t>
    <rPh sb="0" eb="1">
      <t>カチ</t>
    </rPh>
    <rPh sb="2" eb="3">
      <t>スウ</t>
    </rPh>
    <phoneticPr fontId="2"/>
  </si>
  <si>
    <t>負 数</t>
    <rPh sb="0" eb="1">
      <t>マ</t>
    </rPh>
    <rPh sb="2" eb="3">
      <t>スウ</t>
    </rPh>
    <phoneticPr fontId="2"/>
  </si>
  <si>
    <t>勝セット</t>
    <rPh sb="0" eb="1">
      <t>カ</t>
    </rPh>
    <phoneticPr fontId="2"/>
  </si>
  <si>
    <t>負セット</t>
    <rPh sb="0" eb="1">
      <t>マ</t>
    </rPh>
    <phoneticPr fontId="2"/>
  </si>
  <si>
    <t>セット率</t>
    <rPh sb="3" eb="4">
      <t>リツ</t>
    </rPh>
    <phoneticPr fontId="2"/>
  </si>
  <si>
    <t>得 点</t>
    <rPh sb="0" eb="1">
      <t>エ</t>
    </rPh>
    <rPh sb="2" eb="3">
      <t>テン</t>
    </rPh>
    <phoneticPr fontId="2"/>
  </si>
  <si>
    <t>失 点</t>
    <rPh sb="0" eb="1">
      <t>シツ</t>
    </rPh>
    <rPh sb="2" eb="3">
      <t>テン</t>
    </rPh>
    <phoneticPr fontId="2"/>
  </si>
  <si>
    <t>ポイント率</t>
    <rPh sb="4" eb="5">
      <t>リツ</t>
    </rPh>
    <phoneticPr fontId="2"/>
  </si>
  <si>
    <t>順 位</t>
    <rPh sb="0" eb="1">
      <t>ジュン</t>
    </rPh>
    <rPh sb="2" eb="3">
      <t>クライ</t>
    </rPh>
    <phoneticPr fontId="2"/>
  </si>
  <si>
    <t>-</t>
  </si>
  <si>
    <t>１位</t>
    <rPh sb="1" eb="2">
      <t>イ</t>
    </rPh>
    <phoneticPr fontId="2"/>
  </si>
  <si>
    <t>試合順について</t>
    <rPh sb="0" eb="2">
      <t>シアイ</t>
    </rPh>
    <rPh sb="2" eb="3">
      <t>ジュン</t>
    </rPh>
    <phoneticPr fontId="2"/>
  </si>
  <si>
    <t>２位</t>
    <rPh sb="1" eb="2">
      <t>イ</t>
    </rPh>
    <phoneticPr fontId="2"/>
  </si>
  <si>
    <t>試合順</t>
    <rPh sb="0" eb="2">
      <t>シアイ</t>
    </rPh>
    <rPh sb="2" eb="3">
      <t>ジュン</t>
    </rPh>
    <phoneticPr fontId="2"/>
  </si>
  <si>
    <t>審判</t>
    <rPh sb="0" eb="2">
      <t>シンパン</t>
    </rPh>
    <phoneticPr fontId="2"/>
  </si>
  <si>
    <t>３位</t>
    <rPh sb="1" eb="2">
      <t>イ</t>
    </rPh>
    <phoneticPr fontId="2"/>
  </si>
  <si>
    <t>A1</t>
    <phoneticPr fontId="2"/>
  </si>
  <si>
    <t>①</t>
    <phoneticPr fontId="2"/>
  </si>
  <si>
    <t>－</t>
    <phoneticPr fontId="2"/>
  </si>
  <si>
    <t>③</t>
    <phoneticPr fontId="2"/>
  </si>
  <si>
    <t>②</t>
    <phoneticPr fontId="2"/>
  </si>
  <si>
    <t>A2</t>
    <phoneticPr fontId="2"/>
  </si>
  <si>
    <t>A3</t>
    <phoneticPr fontId="2"/>
  </si>
  <si>
    <t>【Aブロック】</t>
    <phoneticPr fontId="2"/>
  </si>
  <si>
    <t>会場</t>
    <rPh sb="0" eb="2">
      <t>カイジョウ</t>
    </rPh>
    <phoneticPr fontId="1"/>
  </si>
  <si>
    <t>アリーナたぬま</t>
    <phoneticPr fontId="1"/>
  </si>
  <si>
    <t>葛生</t>
    <rPh sb="0" eb="2">
      <t>クズウ</t>
    </rPh>
    <phoneticPr fontId="2"/>
  </si>
  <si>
    <t>コート割当　　Ａ：奧側コート（男子）　　Ｂ：中央コート（女子）　　Ｃ：入口側コート（女子）　　Ｄ：サブ体育館（女子）</t>
    <rPh sb="3" eb="4">
      <t>ワ</t>
    </rPh>
    <rPh sb="4" eb="5">
      <t>ア</t>
    </rPh>
    <rPh sb="9" eb="10">
      <t>オウ</t>
    </rPh>
    <rPh sb="10" eb="11">
      <t>ガワ</t>
    </rPh>
    <rPh sb="15" eb="17">
      <t>ダンシ</t>
    </rPh>
    <rPh sb="22" eb="24">
      <t>チュウオウ</t>
    </rPh>
    <rPh sb="28" eb="30">
      <t>ジョシ</t>
    </rPh>
    <rPh sb="35" eb="37">
      <t>イリグチ</t>
    </rPh>
    <rPh sb="37" eb="38">
      <t>ガワ</t>
    </rPh>
    <rPh sb="42" eb="44">
      <t>ジョシ</t>
    </rPh>
    <rPh sb="51" eb="54">
      <t>タイイクカン</t>
    </rPh>
    <rPh sb="55" eb="57">
      <t>ジョシ</t>
    </rPh>
    <phoneticPr fontId="17"/>
  </si>
  <si>
    <t>佐野北</t>
    <rPh sb="0" eb="2">
      <t>サノ</t>
    </rPh>
    <rPh sb="2" eb="3">
      <t>キタ</t>
    </rPh>
    <phoneticPr fontId="2"/>
  </si>
  <si>
    <t>佐野南</t>
    <rPh sb="0" eb="2">
      <t>サノ</t>
    </rPh>
    <rPh sb="2" eb="3">
      <t>ミナミ</t>
    </rPh>
    <phoneticPr fontId="2"/>
  </si>
  <si>
    <t>令和元年９月２０日(金)</t>
    <rPh sb="0" eb="1">
      <t>レイ</t>
    </rPh>
    <rPh sb="1" eb="2">
      <t>ワ</t>
    </rPh>
    <rPh sb="2" eb="4">
      <t>ガンネン</t>
    </rPh>
    <rPh sb="5" eb="6">
      <t>ガツ</t>
    </rPh>
    <rPh sb="8" eb="9">
      <t>ニチ</t>
    </rPh>
    <rPh sb="10" eb="11">
      <t>キン</t>
    </rPh>
    <phoneticPr fontId="1"/>
  </si>
  <si>
    <t>令和元年 佐野市中体連　新人総合体育大会 バレーボール大会　男子の部</t>
    <rPh sb="0" eb="1">
      <t>レイ</t>
    </rPh>
    <rPh sb="1" eb="2">
      <t>ワ</t>
    </rPh>
    <rPh sb="2" eb="4">
      <t>ガンネン</t>
    </rPh>
    <rPh sb="5" eb="8">
      <t>サノシ</t>
    </rPh>
    <rPh sb="8" eb="11">
      <t>チュウタイレン</t>
    </rPh>
    <rPh sb="12" eb="14">
      <t>シンジン</t>
    </rPh>
    <rPh sb="14" eb="16">
      <t>ソウゴウ</t>
    </rPh>
    <rPh sb="16" eb="18">
      <t>タイイク</t>
    </rPh>
    <rPh sb="18" eb="20">
      <t>タイカイ</t>
    </rPh>
    <rPh sb="27" eb="29">
      <t>タイカイ</t>
    </rPh>
    <rPh sb="30" eb="32">
      <t>ダンシ</t>
    </rPh>
    <rPh sb="33" eb="34">
      <t>ブ</t>
    </rPh>
    <phoneticPr fontId="1"/>
  </si>
  <si>
    <t>※組合せについては　Ｒ１　小竹杯の結果に基づき①～③にそれぞれ入る。</t>
    <rPh sb="1" eb="3">
      <t>クミアワ</t>
    </rPh>
    <rPh sb="13" eb="15">
      <t>コタケ</t>
    </rPh>
    <rPh sb="15" eb="16">
      <t>ハイ</t>
    </rPh>
    <rPh sb="17" eb="19">
      <t>ケッカ</t>
    </rPh>
    <rPh sb="20" eb="21">
      <t>モト</t>
    </rPh>
    <rPh sb="31" eb="32">
      <t>ハイ</t>
    </rPh>
    <phoneticPr fontId="1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</si>
</sst>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0"/>
  </numFmts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8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24"/>
      <name val="ＭＳ 明朝"/>
      <family val="1"/>
      <charset val="128"/>
    </font>
    <font>
      <sz val="11"/>
      <color indexed="9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6"/>
      <name val="ＭＳ 明朝"/>
      <family val="1"/>
      <charset val="128"/>
    </font>
    <font>
      <b/>
      <sz val="26"/>
      <name val="ＭＳ Ｐゴシック"/>
      <family val="3"/>
      <charset val="128"/>
    </font>
    <font>
      <sz val="11"/>
      <name val="HG丸ｺﾞｼｯｸM-PRO"/>
      <family val="3"/>
      <charset val="128"/>
    </font>
    <font>
      <sz val="28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6"/>
      <name val="ＭＳ Ｐゴシック"/>
      <family val="2"/>
      <charset val="128"/>
    </font>
    <font>
      <sz val="12"/>
      <color rgb="FF000000"/>
      <name val="ＭＳ Ｐゴシック"/>
      <family val="2"/>
      <charset val="128"/>
    </font>
    <font>
      <b/>
      <sz val="14"/>
      <color rgb="FF000000"/>
      <name val="HG丸ｺﾞｼｯｸM-PRO"/>
      <family val="3"/>
      <charset val="128"/>
    </font>
    <font>
      <b/>
      <sz val="12"/>
      <color rgb="FF000000"/>
      <name val="ＭＳ Ｐゴシック"/>
      <family val="2"/>
      <charset val="128"/>
    </font>
    <font>
      <b/>
      <i/>
      <sz val="26"/>
      <name val="ＭＳ ゴシック"/>
      <family val="3"/>
      <charset val="128"/>
    </font>
    <font>
      <b/>
      <sz val="16"/>
      <color indexed="8"/>
      <name val="HG丸ｺﾞｼｯｸM-PRO"/>
      <family val="3"/>
      <charset val="128"/>
    </font>
    <font>
      <sz val="11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Down="1">
      <left/>
      <right/>
      <top/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161">
    <xf numFmtId="0" fontId="0" fillId="0" borderId="0" xfId="0">
      <alignment vertical="center"/>
    </xf>
    <xf numFmtId="0" fontId="3" fillId="0" borderId="0" xfId="1"/>
    <xf numFmtId="0" fontId="7" fillId="0" borderId="0" xfId="1" applyFont="1" applyAlignment="1" applyProtection="1"/>
    <xf numFmtId="0" fontId="3" fillId="0" borderId="0" xfId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 vertical="center"/>
    </xf>
    <xf numFmtId="0" fontId="3" fillId="0" borderId="2" xfId="1" applyBorder="1" applyAlignment="1" applyProtection="1">
      <alignment horizontal="center" vertical="center"/>
    </xf>
    <xf numFmtId="0" fontId="3" fillId="0" borderId="3" xfId="1" applyBorder="1" applyAlignment="1" applyProtection="1">
      <alignment horizontal="center" vertical="center"/>
    </xf>
    <xf numFmtId="0" fontId="3" fillId="0" borderId="4" xfId="1" applyBorder="1" applyAlignment="1" applyProtection="1">
      <alignment horizontal="center" vertical="center"/>
    </xf>
    <xf numFmtId="0" fontId="8" fillId="0" borderId="2" xfId="1" applyFont="1" applyBorder="1" applyAlignment="1" applyProtection="1">
      <alignment horizontal="center" vertical="center"/>
    </xf>
    <xf numFmtId="0" fontId="3" fillId="0" borderId="1" xfId="1" applyBorder="1" applyAlignment="1" applyProtection="1">
      <alignment horizontal="center" vertical="center"/>
      <protection hidden="1"/>
    </xf>
    <xf numFmtId="0" fontId="3" fillId="0" borderId="0" xfId="1" applyBorder="1" applyAlignment="1" applyProtection="1">
      <alignment horizontal="center" vertical="center"/>
      <protection hidden="1"/>
    </xf>
    <xf numFmtId="0" fontId="3" fillId="0" borderId="2" xfId="1" applyBorder="1" applyAlignment="1" applyProtection="1">
      <alignment horizontal="center" vertical="center"/>
      <protection hidden="1"/>
    </xf>
    <xf numFmtId="0" fontId="3" fillId="0" borderId="4" xfId="1" applyBorder="1" applyAlignment="1" applyProtection="1">
      <alignment horizontal="center" vertical="center"/>
      <protection hidden="1"/>
    </xf>
    <xf numFmtId="0" fontId="3" fillId="0" borderId="5" xfId="1" applyBorder="1" applyAlignment="1" applyProtection="1">
      <alignment horizontal="center" vertical="center"/>
    </xf>
    <xf numFmtId="0" fontId="3" fillId="0" borderId="6" xfId="1" applyBorder="1" applyAlignment="1" applyProtection="1">
      <alignment horizontal="center" vertical="center"/>
    </xf>
    <xf numFmtId="0" fontId="3" fillId="0" borderId="7" xfId="1" applyBorder="1" applyAlignment="1" applyProtection="1">
      <alignment horizontal="center" vertical="center"/>
    </xf>
    <xf numFmtId="0" fontId="3" fillId="0" borderId="8" xfId="1" applyBorder="1" applyAlignment="1" applyProtection="1">
      <alignment horizontal="center" vertical="center"/>
    </xf>
    <xf numFmtId="0" fontId="8" fillId="0" borderId="7" xfId="1" applyFont="1" applyBorder="1" applyAlignment="1" applyProtection="1">
      <alignment horizontal="center" vertical="center"/>
    </xf>
    <xf numFmtId="0" fontId="3" fillId="0" borderId="0" xfId="1" applyFill="1" applyBorder="1" applyAlignment="1" applyProtection="1">
      <alignment horizontal="center" vertical="center"/>
    </xf>
    <xf numFmtId="0" fontId="3" fillId="0" borderId="9" xfId="1" applyBorder="1" applyAlignment="1" applyProtection="1">
      <alignment horizontal="center" vertical="center"/>
      <protection hidden="1"/>
    </xf>
    <xf numFmtId="0" fontId="3" fillId="0" borderId="10" xfId="1" applyBorder="1" applyAlignment="1" applyProtection="1">
      <alignment horizontal="center" vertical="center"/>
    </xf>
    <xf numFmtId="0" fontId="3" fillId="0" borderId="11" xfId="1" applyBorder="1" applyAlignment="1" applyProtection="1">
      <alignment horizontal="center" vertical="center"/>
    </xf>
    <xf numFmtId="0" fontId="3" fillId="0" borderId="12" xfId="1" applyBorder="1" applyAlignment="1" applyProtection="1">
      <alignment horizontal="center" vertical="center"/>
    </xf>
    <xf numFmtId="0" fontId="3" fillId="0" borderId="13" xfId="1" applyBorder="1" applyAlignment="1" applyProtection="1">
      <alignment horizontal="center" vertical="center"/>
    </xf>
    <xf numFmtId="0" fontId="8" fillId="0" borderId="14" xfId="1" applyFont="1" applyBorder="1" applyAlignment="1" applyProtection="1">
      <alignment horizontal="center" vertical="center"/>
    </xf>
    <xf numFmtId="0" fontId="3" fillId="0" borderId="0" xfId="1" applyAlignment="1" applyProtection="1"/>
    <xf numFmtId="0" fontId="3" fillId="0" borderId="0" xfId="1" applyFont="1" applyAlignment="1" applyProtection="1"/>
    <xf numFmtId="0" fontId="6" fillId="0" borderId="0" xfId="1" applyFont="1" applyBorder="1" applyAlignment="1" applyProtection="1">
      <alignment horizontal="right" vertical="center"/>
      <protection hidden="1"/>
    </xf>
    <xf numFmtId="0" fontId="3" fillId="0" borderId="11" xfId="1" applyBorder="1" applyAlignment="1"/>
    <xf numFmtId="0" fontId="9" fillId="0" borderId="0" xfId="1" applyFont="1" applyBorder="1" applyAlignment="1" applyProtection="1">
      <alignment vertical="center"/>
      <protection hidden="1"/>
    </xf>
    <xf numFmtId="0" fontId="6" fillId="0" borderId="15" xfId="1" applyFont="1" applyBorder="1" applyAlignment="1" applyProtection="1">
      <alignment horizontal="right" vertical="center"/>
      <protection hidden="1"/>
    </xf>
    <xf numFmtId="0" fontId="3" fillId="0" borderId="0" xfId="1" applyFont="1" applyAlignment="1" applyProtection="1">
      <alignment vertical="center"/>
    </xf>
    <xf numFmtId="0" fontId="9" fillId="0" borderId="0" xfId="1" applyFon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3" fillId="0" borderId="0" xfId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4" fillId="0" borderId="0" xfId="0" applyFont="1" applyAlignment="1" applyProtection="1"/>
    <xf numFmtId="0" fontId="14" fillId="0" borderId="0" xfId="0" applyFont="1" applyAlignment="1" applyProtection="1"/>
    <xf numFmtId="0" fontId="15" fillId="0" borderId="0" xfId="0" applyFont="1" applyAlignment="1" applyProtection="1"/>
    <xf numFmtId="0" fontId="3" fillId="0" borderId="0" xfId="1" applyFont="1"/>
    <xf numFmtId="0" fontId="0" fillId="0" borderId="2" xfId="0" applyBorder="1" applyAlignment="1" applyProtection="1">
      <alignment horizontal="center"/>
      <protection hidden="1"/>
    </xf>
    <xf numFmtId="0" fontId="16" fillId="0" borderId="0" xfId="0" applyFont="1" applyFill="1" applyBorder="1">
      <alignment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0" fontId="12" fillId="0" borderId="35" xfId="1" applyFont="1" applyBorder="1" applyAlignment="1" applyProtection="1">
      <alignment horizontal="center" vertical="center" shrinkToFit="1"/>
      <protection hidden="1"/>
    </xf>
    <xf numFmtId="0" fontId="12" fillId="0" borderId="15" xfId="1" applyFont="1" applyBorder="1" applyAlignment="1" applyProtection="1">
      <alignment horizontal="center" vertical="center" shrinkToFit="1"/>
      <protection hidden="1"/>
    </xf>
    <xf numFmtId="0" fontId="12" fillId="0" borderId="36" xfId="1" applyFont="1" applyBorder="1" applyAlignment="1" applyProtection="1">
      <alignment horizontal="center" vertical="center" shrinkToFit="1"/>
      <protection hidden="1"/>
    </xf>
    <xf numFmtId="0" fontId="12" fillId="0" borderId="1" xfId="1" applyFont="1" applyBorder="1" applyAlignment="1" applyProtection="1">
      <alignment horizontal="center" vertical="center" shrinkToFit="1"/>
      <protection hidden="1"/>
    </xf>
    <xf numFmtId="0" fontId="12" fillId="0" borderId="0" xfId="1" applyFont="1" applyBorder="1" applyAlignment="1" applyProtection="1">
      <alignment horizontal="center" vertical="center" shrinkToFit="1"/>
      <protection hidden="1"/>
    </xf>
    <xf numFmtId="0" fontId="12" fillId="0" borderId="4" xfId="1" applyFont="1" applyBorder="1" applyAlignment="1" applyProtection="1">
      <alignment horizontal="center" vertical="center" shrinkToFit="1"/>
      <protection hidden="1"/>
    </xf>
    <xf numFmtId="0" fontId="12" fillId="0" borderId="5" xfId="1" applyFont="1" applyBorder="1" applyAlignment="1" applyProtection="1">
      <alignment horizontal="center" vertical="center" shrinkToFit="1"/>
      <protection hidden="1"/>
    </xf>
    <xf numFmtId="0" fontId="12" fillId="0" borderId="6" xfId="1" applyFont="1" applyBorder="1" applyAlignment="1" applyProtection="1">
      <alignment horizontal="center" vertical="center" shrinkToFit="1"/>
      <protection hidden="1"/>
    </xf>
    <xf numFmtId="0" fontId="12" fillId="0" borderId="8" xfId="1" applyFont="1" applyBorder="1" applyAlignment="1" applyProtection="1">
      <alignment horizontal="center" vertical="center" shrinkToFit="1"/>
      <protection hidden="1"/>
    </xf>
    <xf numFmtId="0" fontId="12" fillId="0" borderId="43" xfId="1" applyFont="1" applyBorder="1" applyAlignment="1" applyProtection="1">
      <alignment horizontal="center" vertical="center" shrinkToFit="1"/>
      <protection hidden="1"/>
    </xf>
    <xf numFmtId="0" fontId="12" fillId="0" borderId="2" xfId="1" applyFont="1" applyBorder="1" applyAlignment="1" applyProtection="1">
      <alignment horizontal="center" vertical="center" shrinkToFit="1"/>
      <protection hidden="1"/>
    </xf>
    <xf numFmtId="0" fontId="12" fillId="0" borderId="7" xfId="1" applyFont="1" applyBorder="1" applyAlignment="1" applyProtection="1">
      <alignment horizontal="center" vertical="center" shrinkToFit="1"/>
      <protection hidden="1"/>
    </xf>
    <xf numFmtId="0" fontId="3" fillId="0" borderId="44" xfId="1" applyBorder="1" applyAlignment="1" applyProtection="1">
      <alignment horizontal="center" vertical="center" textRotation="255"/>
    </xf>
    <xf numFmtId="0" fontId="3" fillId="0" borderId="45" xfId="1" applyBorder="1" applyAlignment="1" applyProtection="1">
      <alignment horizontal="center" vertical="center" textRotation="255"/>
    </xf>
    <xf numFmtId="0" fontId="3" fillId="0" borderId="46" xfId="1" applyBorder="1" applyAlignment="1" applyProtection="1">
      <alignment horizontal="center" vertical="center" textRotation="255"/>
    </xf>
    <xf numFmtId="0" fontId="12" fillId="0" borderId="16" xfId="1" applyFont="1" applyBorder="1" applyAlignment="1" applyProtection="1">
      <alignment horizontal="center" vertical="center"/>
    </xf>
    <xf numFmtId="0" fontId="13" fillId="0" borderId="17" xfId="1" applyFont="1" applyBorder="1" applyAlignment="1">
      <alignment horizontal="center" vertical="center"/>
    </xf>
    <xf numFmtId="0" fontId="13" fillId="0" borderId="3" xfId="1" applyFont="1" applyBorder="1" applyAlignment="1">
      <alignment horizontal="center" vertical="center"/>
    </xf>
    <xf numFmtId="0" fontId="13" fillId="0" borderId="18" xfId="1" applyFont="1" applyBorder="1" applyAlignment="1">
      <alignment horizontal="center" vertical="center"/>
    </xf>
    <xf numFmtId="0" fontId="13" fillId="0" borderId="0" xfId="1" applyFont="1" applyAlignment="1">
      <alignment horizontal="center" vertical="center"/>
    </xf>
    <xf numFmtId="0" fontId="13" fillId="0" borderId="4" xfId="1" applyFont="1" applyBorder="1" applyAlignment="1">
      <alignment horizontal="center" vertical="center"/>
    </xf>
    <xf numFmtId="0" fontId="13" fillId="0" borderId="29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3" fillId="0" borderId="20" xfId="1" applyBorder="1" applyAlignment="1" applyProtection="1">
      <alignment horizontal="center" vertical="center"/>
    </xf>
    <xf numFmtId="0" fontId="3" fillId="0" borderId="21" xfId="1" applyBorder="1" applyAlignment="1">
      <alignment horizontal="center" vertical="center"/>
    </xf>
    <xf numFmtId="0" fontId="3" fillId="0" borderId="30" xfId="1" applyBorder="1" applyAlignment="1">
      <alignment horizontal="center" vertical="center"/>
    </xf>
    <xf numFmtId="0" fontId="3" fillId="0" borderId="23" xfId="1" applyBorder="1" applyAlignment="1">
      <alignment horizontal="center" vertical="center"/>
    </xf>
    <xf numFmtId="0" fontId="3" fillId="0" borderId="24" xfId="1" applyBorder="1" applyAlignment="1">
      <alignment horizontal="center" vertical="center"/>
    </xf>
    <xf numFmtId="0" fontId="3" fillId="0" borderId="31" xfId="1" applyBorder="1" applyAlignment="1">
      <alignment horizontal="center" vertical="center"/>
    </xf>
    <xf numFmtId="0" fontId="3" fillId="0" borderId="32" xfId="1" applyBorder="1" applyAlignment="1">
      <alignment horizontal="center" vertical="center"/>
    </xf>
    <xf numFmtId="0" fontId="3" fillId="0" borderId="33" xfId="1" applyBorder="1" applyAlignment="1">
      <alignment horizontal="center" vertical="center"/>
    </xf>
    <xf numFmtId="0" fontId="3" fillId="0" borderId="34" xfId="1" applyBorder="1" applyAlignment="1">
      <alignment horizontal="center" vertical="center"/>
    </xf>
    <xf numFmtId="176" fontId="3" fillId="0" borderId="10" xfId="1" applyNumberFormat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10" xfId="1" applyBorder="1" applyAlignment="1" applyProtection="1">
      <alignment horizontal="center" vertical="center"/>
      <protection hidden="1"/>
    </xf>
    <xf numFmtId="0" fontId="3" fillId="0" borderId="3" xfId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3" fillId="0" borderId="4" xfId="1" applyBorder="1" applyAlignment="1">
      <alignment horizontal="center" vertical="center"/>
    </xf>
    <xf numFmtId="0" fontId="3" fillId="0" borderId="5" xfId="1" applyBorder="1" applyAlignment="1">
      <alignment horizontal="center" vertical="center"/>
    </xf>
    <xf numFmtId="0" fontId="3" fillId="0" borderId="8" xfId="1" applyBorder="1" applyAlignment="1">
      <alignment horizontal="center" vertical="center"/>
    </xf>
    <xf numFmtId="0" fontId="5" fillId="0" borderId="42" xfId="1" applyFont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</xf>
    <xf numFmtId="0" fontId="5" fillId="0" borderId="36" xfId="1" applyFont="1" applyBorder="1" applyAlignment="1" applyProtection="1">
      <alignment horizontal="center" vertical="center"/>
    </xf>
    <xf numFmtId="0" fontId="5" fillId="0" borderId="18" xfId="1" applyFont="1" applyBorder="1" applyAlignment="1" applyProtection="1">
      <alignment horizontal="center" vertical="center"/>
    </xf>
    <xf numFmtId="0" fontId="5" fillId="0" borderId="0" xfId="1" applyFont="1" applyBorder="1" applyAlignment="1" applyProtection="1">
      <alignment horizontal="center" vertical="center"/>
    </xf>
    <xf numFmtId="0" fontId="5" fillId="0" borderId="4" xfId="1" applyFont="1" applyBorder="1" applyAlignment="1" applyProtection="1">
      <alignment horizontal="center" vertical="center"/>
    </xf>
    <xf numFmtId="0" fontId="5" fillId="0" borderId="29" xfId="1" applyFont="1" applyBorder="1" applyAlignment="1" applyProtection="1">
      <alignment horizontal="center" vertical="center"/>
    </xf>
    <xf numFmtId="0" fontId="5" fillId="0" borderId="6" xfId="1" applyFont="1" applyBorder="1" applyAlignment="1" applyProtection="1">
      <alignment horizontal="center" vertical="center"/>
    </xf>
    <xf numFmtId="0" fontId="5" fillId="0" borderId="8" xfId="1" applyFont="1" applyBorder="1" applyAlignment="1" applyProtection="1">
      <alignment horizontal="center" vertical="center"/>
    </xf>
    <xf numFmtId="0" fontId="12" fillId="0" borderId="35" xfId="1" applyFont="1" applyBorder="1" applyAlignment="1" applyProtection="1">
      <alignment horizontal="center" vertical="center"/>
      <protection hidden="1"/>
    </xf>
    <xf numFmtId="0" fontId="12" fillId="0" borderId="15" xfId="1" applyFont="1" applyBorder="1" applyAlignment="1" applyProtection="1">
      <alignment horizontal="center" vertical="center"/>
      <protection hidden="1"/>
    </xf>
    <xf numFmtId="0" fontId="12" fillId="0" borderId="36" xfId="1" applyFont="1" applyBorder="1" applyAlignment="1" applyProtection="1">
      <alignment horizontal="center" vertical="center"/>
      <protection hidden="1"/>
    </xf>
    <xf numFmtId="0" fontId="12" fillId="0" borderId="1" xfId="1" applyFont="1" applyBorder="1" applyAlignment="1" applyProtection="1">
      <alignment horizontal="center" vertical="center"/>
      <protection hidden="1"/>
    </xf>
    <xf numFmtId="0" fontId="12" fillId="0" borderId="0" xfId="1" applyFont="1" applyBorder="1" applyAlignment="1" applyProtection="1">
      <alignment horizontal="center" vertical="center"/>
      <protection hidden="1"/>
    </xf>
    <xf numFmtId="0" fontId="12" fillId="0" borderId="4" xfId="1" applyFont="1" applyBorder="1" applyAlignment="1" applyProtection="1">
      <alignment horizontal="center" vertical="center"/>
      <protection hidden="1"/>
    </xf>
    <xf numFmtId="0" fontId="12" fillId="0" borderId="5" xfId="1" applyFont="1" applyBorder="1" applyAlignment="1" applyProtection="1">
      <alignment horizontal="center" vertical="center"/>
      <protection hidden="1"/>
    </xf>
    <xf numFmtId="0" fontId="12" fillId="0" borderId="6" xfId="1" applyFont="1" applyBorder="1" applyAlignment="1" applyProtection="1">
      <alignment horizontal="center" vertical="center"/>
      <protection hidden="1"/>
    </xf>
    <xf numFmtId="0" fontId="12" fillId="0" borderId="8" xfId="1" applyFont="1" applyBorder="1" applyAlignment="1" applyProtection="1">
      <alignment horizontal="center" vertical="center"/>
      <protection hidden="1"/>
    </xf>
    <xf numFmtId="0" fontId="3" fillId="0" borderId="37" xfId="1" applyBorder="1" applyAlignment="1" applyProtection="1">
      <alignment horizontal="center" vertical="center" textRotation="255"/>
    </xf>
    <xf numFmtId="0" fontId="3" fillId="0" borderId="38" xfId="1" applyBorder="1" applyAlignment="1" applyProtection="1">
      <alignment horizontal="center" vertical="center" textRotation="255"/>
    </xf>
    <xf numFmtId="0" fontId="3" fillId="0" borderId="39" xfId="1" applyBorder="1" applyAlignment="1" applyProtection="1">
      <alignment horizontal="center" vertical="center" textRotation="255"/>
    </xf>
    <xf numFmtId="0" fontId="3" fillId="0" borderId="40" xfId="1" applyBorder="1" applyAlignment="1" applyProtection="1">
      <alignment horizontal="center" vertical="center" textRotation="255"/>
    </xf>
    <xf numFmtId="0" fontId="3" fillId="0" borderId="9" xfId="1" applyBorder="1" applyAlignment="1" applyProtection="1">
      <alignment horizontal="center" vertical="center" textRotation="255"/>
    </xf>
    <xf numFmtId="0" fontId="3" fillId="0" borderId="41" xfId="1" applyBorder="1" applyAlignment="1" applyProtection="1">
      <alignment horizontal="center" vertical="center" textRotation="255"/>
    </xf>
    <xf numFmtId="0" fontId="3" fillId="0" borderId="35" xfId="1" applyFont="1" applyBorder="1" applyAlignment="1" applyProtection="1">
      <alignment horizontal="center" vertical="center" textRotation="255"/>
    </xf>
    <xf numFmtId="0" fontId="3" fillId="0" borderId="36" xfId="1" applyFont="1" applyBorder="1" applyAlignment="1" applyProtection="1">
      <alignment horizontal="center" vertical="center" textRotation="255"/>
    </xf>
    <xf numFmtId="0" fontId="3" fillId="0" borderId="1" xfId="1" applyFont="1" applyBorder="1" applyAlignment="1" applyProtection="1">
      <alignment horizontal="center" vertical="center" textRotation="255"/>
    </xf>
    <xf numFmtId="0" fontId="3" fillId="0" borderId="4" xfId="1" applyFont="1" applyBorder="1" applyAlignment="1" applyProtection="1">
      <alignment horizontal="center" vertical="center" textRotation="255"/>
    </xf>
    <xf numFmtId="0" fontId="3" fillId="0" borderId="5" xfId="1" applyFont="1" applyBorder="1" applyAlignment="1" applyProtection="1">
      <alignment horizontal="center" vertical="center" textRotation="255"/>
    </xf>
    <xf numFmtId="0" fontId="3" fillId="0" borderId="8" xfId="1" applyFont="1" applyBorder="1" applyAlignment="1" applyProtection="1">
      <alignment horizontal="center" vertical="center" textRotation="255"/>
    </xf>
    <xf numFmtId="0" fontId="3" fillId="0" borderId="35" xfId="1" applyBorder="1" applyAlignment="1" applyProtection="1">
      <alignment horizontal="center" vertical="center" textRotation="255"/>
    </xf>
    <xf numFmtId="0" fontId="3" fillId="0" borderId="36" xfId="1" applyBorder="1" applyAlignment="1" applyProtection="1">
      <alignment horizontal="center" vertical="center" textRotation="255"/>
    </xf>
    <xf numFmtId="0" fontId="3" fillId="0" borderId="1" xfId="1" applyBorder="1" applyAlignment="1" applyProtection="1">
      <alignment horizontal="center" vertical="center" textRotation="255"/>
    </xf>
    <xf numFmtId="0" fontId="3" fillId="0" borderId="4" xfId="1" applyBorder="1" applyAlignment="1" applyProtection="1">
      <alignment horizontal="center" vertical="center" textRotation="255"/>
    </xf>
    <xf numFmtId="0" fontId="3" fillId="0" borderId="5" xfId="1" applyBorder="1" applyAlignment="1" applyProtection="1">
      <alignment horizontal="center" vertical="center" textRotation="255"/>
    </xf>
    <xf numFmtId="0" fontId="3" fillId="0" borderId="8" xfId="1" applyBorder="1" applyAlignment="1" applyProtection="1">
      <alignment horizontal="center" vertical="center" textRotation="255"/>
    </xf>
    <xf numFmtId="0" fontId="13" fillId="0" borderId="0" xfId="1" applyFont="1" applyBorder="1" applyAlignment="1">
      <alignment horizontal="center" vertical="center"/>
    </xf>
    <xf numFmtId="0" fontId="13" fillId="0" borderId="19" xfId="1" applyFont="1" applyBorder="1" applyAlignment="1">
      <alignment horizontal="center" vertical="center"/>
    </xf>
    <xf numFmtId="0" fontId="13" fillId="0" borderId="11" xfId="1" applyFont="1" applyBorder="1" applyAlignment="1">
      <alignment horizontal="center" vertical="center"/>
    </xf>
    <xf numFmtId="0" fontId="13" fillId="0" borderId="13" xfId="1" applyFont="1" applyBorder="1" applyAlignment="1">
      <alignment horizontal="center" vertical="center"/>
    </xf>
    <xf numFmtId="0" fontId="3" fillId="0" borderId="22" xfId="1" applyBorder="1" applyAlignment="1">
      <alignment horizontal="center" vertical="center"/>
    </xf>
    <xf numFmtId="0" fontId="3" fillId="0" borderId="25" xfId="1" applyBorder="1" applyAlignment="1">
      <alignment horizontal="center" vertical="center"/>
    </xf>
    <xf numFmtId="0" fontId="3" fillId="0" borderId="26" xfId="1" applyBorder="1" applyAlignment="1">
      <alignment horizontal="center" vertical="center"/>
    </xf>
    <xf numFmtId="0" fontId="3" fillId="0" borderId="27" xfId="1" applyBorder="1" applyAlignment="1">
      <alignment horizontal="center" vertical="center"/>
    </xf>
    <xf numFmtId="0" fontId="3" fillId="0" borderId="28" xfId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3" fillId="0" borderId="12" xfId="1" applyBorder="1" applyAlignment="1">
      <alignment horizontal="center" vertical="center"/>
    </xf>
    <xf numFmtId="0" fontId="3" fillId="0" borderId="13" xfId="1" applyBorder="1" applyAlignment="1">
      <alignment horizontal="center" vertical="center"/>
    </xf>
    <xf numFmtId="0" fontId="12" fillId="0" borderId="16" xfId="1" applyFont="1" applyBorder="1" applyAlignment="1" applyProtection="1">
      <alignment horizontal="center" vertical="center" wrapText="1"/>
    </xf>
    <xf numFmtId="176" fontId="3" fillId="0" borderId="10" xfId="1" applyNumberFormat="1" applyBorder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center"/>
    </xf>
    <xf numFmtId="0" fontId="21" fillId="0" borderId="15" xfId="1" applyFont="1" applyBorder="1" applyAlignment="1" applyProtection="1">
      <alignment horizontal="center" vertical="center"/>
      <protection hidden="1"/>
    </xf>
    <xf numFmtId="0" fontId="21" fillId="0" borderId="15" xfId="1" applyFont="1" applyBorder="1" applyAlignment="1">
      <alignment horizontal="center" vertical="center"/>
    </xf>
    <xf numFmtId="0" fontId="21" fillId="0" borderId="15" xfId="1" applyFont="1" applyBorder="1" applyAlignment="1"/>
    <xf numFmtId="0" fontId="21" fillId="0" borderId="11" xfId="1" applyFont="1" applyBorder="1" applyAlignment="1">
      <alignment horizontal="center" vertical="center"/>
    </xf>
    <xf numFmtId="0" fontId="21" fillId="0" borderId="11" xfId="1" applyFont="1" applyBorder="1" applyAlignment="1"/>
    <xf numFmtId="0" fontId="6" fillId="0" borderId="0" xfId="1" applyFont="1" applyBorder="1" applyAlignment="1" applyProtection="1">
      <alignment horizontal="center" vertical="center"/>
      <protection hidden="1"/>
    </xf>
    <xf numFmtId="0" fontId="3" fillId="0" borderId="0" xfId="1" applyAlignment="1">
      <alignment horizontal="center" vertical="center"/>
    </xf>
    <xf numFmtId="0" fontId="3" fillId="0" borderId="0" xfId="1" applyAlignment="1"/>
    <xf numFmtId="0" fontId="3" fillId="0" borderId="11" xfId="1" applyBorder="1" applyAlignment="1">
      <alignment horizontal="center" vertical="center"/>
    </xf>
    <xf numFmtId="0" fontId="3" fillId="0" borderId="11" xfId="1" applyBorder="1" applyAlignment="1"/>
    <xf numFmtId="0" fontId="21" fillId="0" borderId="0" xfId="1" applyFont="1" applyBorder="1" applyAlignment="1" applyProtection="1">
      <alignment horizontal="center" vertical="center"/>
      <protection hidden="1"/>
    </xf>
    <xf numFmtId="0" fontId="21" fillId="0" borderId="0" xfId="1" applyFont="1" applyAlignment="1">
      <alignment horizontal="center" vertical="center"/>
    </xf>
    <xf numFmtId="0" fontId="21" fillId="0" borderId="0" xfId="1" applyFont="1" applyAlignment="1"/>
    <xf numFmtId="0" fontId="6" fillId="0" borderId="15" xfId="1" applyFont="1" applyBorder="1" applyAlignment="1" applyProtection="1">
      <alignment horizontal="center" vertical="center"/>
      <protection hidden="1"/>
    </xf>
    <xf numFmtId="0" fontId="3" fillId="0" borderId="15" xfId="1" applyBorder="1" applyAlignment="1">
      <alignment horizontal="center" vertical="center"/>
    </xf>
    <xf numFmtId="0" fontId="3" fillId="0" borderId="15" xfId="1" applyBorder="1" applyAlignment="1"/>
    <xf numFmtId="0" fontId="22" fillId="0" borderId="0" xfId="0" applyFont="1" applyAlignment="1">
      <alignment horizontal="center" vertical="center"/>
    </xf>
    <xf numFmtId="0" fontId="23" fillId="0" borderId="0" xfId="1" applyFont="1" applyAlignment="1" applyProtection="1"/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9</xdr:row>
      <xdr:rowOff>0</xdr:rowOff>
    </xdr:from>
    <xdr:to>
      <xdr:col>6</xdr:col>
      <xdr:colOff>85725</xdr:colOff>
      <xdr:row>9</xdr:row>
      <xdr:rowOff>0</xdr:rowOff>
    </xdr:to>
    <xdr:sp macro="" textlink="">
      <xdr:nvSpPr>
        <xdr:cNvPr id="2149" name="Line 1"/>
        <xdr:cNvSpPr>
          <a:spLocks noChangeShapeType="1"/>
        </xdr:cNvSpPr>
      </xdr:nvSpPr>
      <xdr:spPr bwMode="auto">
        <a:xfrm flipH="1" flipV="1">
          <a:off x="1447800" y="2657475"/>
          <a:ext cx="666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0" name="Line 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1" name="Line 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2" name="Line 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3" name="Line 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4" name="Line 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5" name="Line 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6" name="Line 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7" name="Line 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8" name="Line 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59" name="Line 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0" name="Line 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1" name="Line 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2" name="Line 1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3" name="Line 1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4" name="Line 1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5" name="Line 1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6" name="Line 1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7" name="Line 2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8" name="Line 2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69" name="Line 2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0" name="Line 2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1" name="Line 2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2" name="Line 2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3" name="Line 2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4" name="Line 2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5" name="Line 2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6" name="Line 2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7" name="Line 3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8" name="Line 3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79" name="Line 3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0" name="Line 3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1" name="Line 3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2" name="Line 3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3" name="Line 3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4" name="Line 3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5" name="Line 3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6" name="Line 3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7" name="Line 4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8" name="Line 4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89" name="Line 4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0" name="Line 4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1" name="Line 4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2" name="Line 4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3" name="Line 4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4" name="Line 4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5" name="Line 4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6" name="Line 4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7" name="Line 5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8" name="Line 5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199" name="Line 5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0" name="Line 5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1" name="Line 5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2" name="Line 5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3" name="Line 5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4" name="Line 5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5" name="Line 5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6" name="Line 5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7" name="Line 6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8" name="Line 6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09" name="Line 6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0" name="Line 6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1" name="Line 6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2" name="Line 6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3" name="Line 6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4" name="Line 6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5" name="Line 6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6" name="Line 6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7" name="Line 7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8" name="Line 7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19" name="Line 7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0" name="Line 7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1" name="Line 7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2" name="Line 7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3" name="Line 7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4" name="Line 7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5" name="Line 7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6" name="Line 7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7" name="Line 8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8" name="Line 8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29" name="Line 8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0" name="Line 8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1" name="Line 8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2" name="Line 8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3" name="Line 8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4" name="Line 8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5" name="Line 8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6" name="Line 8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7" name="Line 9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8" name="Line 9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9" name="Line 9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0" name="Line 9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1" name="Line 9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2" name="Line 9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3" name="Line 9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4" name="Line 9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5" name="Line 9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6" name="Line 9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7" name="Line 10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8" name="Line 10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49" name="Line 10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0" name="Line 10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1" name="Line 10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2" name="Line 105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3" name="Line 106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4" name="Line 107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5" name="Line 108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6" name="Line 109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7" name="Line 110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8" name="Line 111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59" name="Line 112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60" name="Line 113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61" name="Line 114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10</xdr:row>
      <xdr:rowOff>0</xdr:rowOff>
    </xdr:from>
    <xdr:to>
      <xdr:col>17</xdr:col>
      <xdr:colOff>0</xdr:colOff>
      <xdr:row>13</xdr:row>
      <xdr:rowOff>19050</xdr:rowOff>
    </xdr:to>
    <xdr:sp macro="" textlink="">
      <xdr:nvSpPr>
        <xdr:cNvPr id="2262" name="AutoShape 115"/>
        <xdr:cNvSpPr>
          <a:spLocks noChangeArrowheads="1"/>
        </xdr:cNvSpPr>
      </xdr:nvSpPr>
      <xdr:spPr bwMode="auto">
        <a:xfrm>
          <a:off x="3333750" y="2828925"/>
          <a:ext cx="714375" cy="53340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231321</xdr:colOff>
      <xdr:row>10</xdr:row>
      <xdr:rowOff>9525</xdr:rowOff>
    </xdr:from>
    <xdr:to>
      <xdr:col>23</xdr:col>
      <xdr:colOff>9525</xdr:colOff>
      <xdr:row>13</xdr:row>
      <xdr:rowOff>9525</xdr:rowOff>
    </xdr:to>
    <xdr:sp macro="" textlink="">
      <xdr:nvSpPr>
        <xdr:cNvPr id="2263" name="AutoShape 116"/>
        <xdr:cNvSpPr>
          <a:spLocks noChangeArrowheads="1"/>
        </xdr:cNvSpPr>
      </xdr:nvSpPr>
      <xdr:spPr bwMode="auto">
        <a:xfrm>
          <a:off x="4884964" y="2254704"/>
          <a:ext cx="757918" cy="530678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231321</xdr:colOff>
      <xdr:row>15</xdr:row>
      <xdr:rowOff>19050</xdr:rowOff>
    </xdr:from>
    <xdr:to>
      <xdr:col>23</xdr:col>
      <xdr:colOff>9525</xdr:colOff>
      <xdr:row>18</xdr:row>
      <xdr:rowOff>9525</xdr:rowOff>
    </xdr:to>
    <xdr:sp macro="" textlink="">
      <xdr:nvSpPr>
        <xdr:cNvPr id="2264" name="AutoShape 117"/>
        <xdr:cNvSpPr>
          <a:spLocks noChangeArrowheads="1"/>
        </xdr:cNvSpPr>
      </xdr:nvSpPr>
      <xdr:spPr bwMode="auto">
        <a:xfrm>
          <a:off x="4884964" y="3148693"/>
          <a:ext cx="757918" cy="521153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15</xdr:row>
      <xdr:rowOff>0</xdr:rowOff>
    </xdr:from>
    <xdr:to>
      <xdr:col>11</xdr:col>
      <xdr:colOff>0</xdr:colOff>
      <xdr:row>18</xdr:row>
      <xdr:rowOff>9525</xdr:rowOff>
    </xdr:to>
    <xdr:sp macro="" textlink="">
      <xdr:nvSpPr>
        <xdr:cNvPr id="2265" name="AutoShape 118"/>
        <xdr:cNvSpPr>
          <a:spLocks noChangeArrowheads="1"/>
        </xdr:cNvSpPr>
      </xdr:nvSpPr>
      <xdr:spPr bwMode="auto">
        <a:xfrm>
          <a:off x="1857375" y="368617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20</xdr:row>
      <xdr:rowOff>0</xdr:rowOff>
    </xdr:from>
    <xdr:to>
      <xdr:col>11</xdr:col>
      <xdr:colOff>0</xdr:colOff>
      <xdr:row>23</xdr:row>
      <xdr:rowOff>9525</xdr:rowOff>
    </xdr:to>
    <xdr:sp macro="" textlink="">
      <xdr:nvSpPr>
        <xdr:cNvPr id="2266" name="AutoShape 119"/>
        <xdr:cNvSpPr>
          <a:spLocks noChangeArrowheads="1"/>
        </xdr:cNvSpPr>
      </xdr:nvSpPr>
      <xdr:spPr bwMode="auto">
        <a:xfrm>
          <a:off x="1857375" y="4543425"/>
          <a:ext cx="762000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20</xdr:row>
      <xdr:rowOff>0</xdr:rowOff>
    </xdr:from>
    <xdr:to>
      <xdr:col>17</xdr:col>
      <xdr:colOff>0</xdr:colOff>
      <xdr:row>23</xdr:row>
      <xdr:rowOff>9525</xdr:rowOff>
    </xdr:to>
    <xdr:sp macro="" textlink="">
      <xdr:nvSpPr>
        <xdr:cNvPr id="2267" name="AutoShape 120"/>
        <xdr:cNvSpPr>
          <a:spLocks noChangeArrowheads="1"/>
        </xdr:cNvSpPr>
      </xdr:nvSpPr>
      <xdr:spPr bwMode="auto">
        <a:xfrm>
          <a:off x="3333750" y="4543425"/>
          <a:ext cx="714375" cy="52387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268" name="AutoShape 121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269" name="AutoShape 122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270" name="AutoShape 123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71" name="AutoShape 12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72" name="AutoShape 125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273" name="AutoShape 126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74" name="AutoShape 127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275" name="AutoShape 12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76" name="AutoShape 129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277" name="AutoShape 130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2278" name="AutoShape 131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2279" name="AutoShape 132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280" name="AutoShape 13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281" name="AutoShape 13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2" name="AutoShape 135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3" name="AutoShape 136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4" name="AutoShape 137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5" name="AutoShape 138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2286" name="AutoShape 139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7" name="AutoShape 140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9</xdr:row>
      <xdr:rowOff>0</xdr:rowOff>
    </xdr:from>
    <xdr:to>
      <xdr:col>24</xdr:col>
      <xdr:colOff>0</xdr:colOff>
      <xdr:row>9</xdr:row>
      <xdr:rowOff>0</xdr:rowOff>
    </xdr:to>
    <xdr:sp macro="" textlink="">
      <xdr:nvSpPr>
        <xdr:cNvPr id="2288" name="AutoShape 141"/>
        <xdr:cNvSpPr>
          <a:spLocks noChangeArrowheads="1"/>
        </xdr:cNvSpPr>
      </xdr:nvSpPr>
      <xdr:spPr bwMode="auto">
        <a:xfrm>
          <a:off x="5715000" y="2657475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289" name="AutoShape 142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290" name="AutoShape 143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291" name="AutoShape 14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2" name="Line 14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3" name="Line 14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4" name="Line 14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5" name="Line 14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6" name="Line 14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7" name="Line 14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8" name="Line 14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99" name="Line 14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0" name="Line 14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1" name="Line 14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2" name="Line 14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3" name="Line 14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4" name="Line 145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5" name="Line 145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6" name="Line 146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7" name="Line 146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8" name="Line 146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09" name="Line 146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0" name="Line 146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1" name="Line 146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2" name="Line 146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3" name="Line 146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4" name="Line 146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5" name="Line 146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6" name="Line 147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7" name="Line 147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8" name="Line 147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19" name="Line 147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0" name="Line 147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1" name="Line 147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2" name="Line 147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3" name="Line 147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4" name="Line 147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5" name="Line 147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6" name="Line 148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7" name="Line 148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8" name="Line 148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29" name="Line 148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0" name="Line 148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1" name="Line 148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2" name="Line 148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3" name="Line 148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4" name="Line 148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5" name="Line 148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6" name="Line 149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7" name="Line 149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8" name="Line 149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39" name="Line 149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0" name="Line 149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1" name="Line 149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2" name="Line 149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3" name="Line 149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4" name="Line 149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5" name="Line 149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6" name="Line 150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7" name="Line 150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8" name="Line 150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49" name="Line 150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0" name="Line 150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1" name="Line 150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2" name="Line 150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3" name="Line 150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4" name="Line 150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5" name="Line 150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6" name="Line 151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7" name="Line 151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8" name="Line 151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59" name="Line 151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0" name="Line 151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1" name="Line 151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2" name="Line 151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3" name="Line 151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4" name="Line 151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5" name="Line 151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6" name="Line 152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7" name="Line 152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8" name="Line 152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69" name="Line 152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0" name="Line 152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1" name="Line 152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2" name="Line 152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3" name="Line 152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4" name="Line 152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5" name="Line 152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6" name="Line 153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7" name="Line 153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8" name="Line 153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79" name="Line 153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0" name="Line 153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1" name="Line 153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2" name="Line 153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3" name="Line 153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4" name="Line 153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5" name="Line 153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6" name="Line 154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7" name="Line 154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8" name="Line 154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89" name="Line 154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0" name="Line 154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1" name="Line 154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2" name="Line 154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3" name="Line 154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4" name="Line 1548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5" name="Line 1549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6" name="Line 1550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7" name="Line 1551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8" name="Line 1552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399" name="Line 1553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0" name="Line 1554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1" name="Line 1555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2" name="Line 1556"/>
        <xdr:cNvSpPr>
          <a:spLocks noChangeShapeType="1"/>
        </xdr:cNvSpPr>
      </xdr:nvSpPr>
      <xdr:spPr bwMode="auto">
        <a:xfrm flipH="1" flipV="1"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403" name="Line 1557"/>
        <xdr:cNvSpPr>
          <a:spLocks noChangeShapeType="1"/>
        </xdr:cNvSpPr>
      </xdr:nvSpPr>
      <xdr:spPr bwMode="auto">
        <a:xfrm>
          <a:off x="238125" y="52387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04" name="AutoShape 155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405" name="AutoShape 1559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190500</xdr:colOff>
      <xdr:row>24</xdr:row>
      <xdr:rowOff>0</xdr:rowOff>
    </xdr:from>
    <xdr:to>
      <xdr:col>23</xdr:col>
      <xdr:colOff>9525</xdr:colOff>
      <xdr:row>24</xdr:row>
      <xdr:rowOff>0</xdr:rowOff>
    </xdr:to>
    <xdr:sp macro="" textlink="">
      <xdr:nvSpPr>
        <xdr:cNvPr id="2406" name="AutoShape 1560"/>
        <xdr:cNvSpPr>
          <a:spLocks noChangeArrowheads="1"/>
        </xdr:cNvSpPr>
      </xdr:nvSpPr>
      <xdr:spPr bwMode="auto">
        <a:xfrm>
          <a:off x="4714875" y="5238750"/>
          <a:ext cx="77152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07" name="AutoShape 1561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08" name="AutoShape 1562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09" name="AutoShape 1563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190500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410" name="AutoShape 1564"/>
        <xdr:cNvSpPr>
          <a:spLocks noChangeArrowheads="1"/>
        </xdr:cNvSpPr>
      </xdr:nvSpPr>
      <xdr:spPr bwMode="auto">
        <a:xfrm>
          <a:off x="1857375" y="5238750"/>
          <a:ext cx="76200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11" name="AutoShape 1565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12" name="AutoShape 156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13" name="AutoShape 156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2414" name="AutoShape 1568"/>
        <xdr:cNvSpPr>
          <a:spLocks noChangeArrowheads="1"/>
        </xdr:cNvSpPr>
      </xdr:nvSpPr>
      <xdr:spPr bwMode="auto">
        <a:xfrm>
          <a:off x="476250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10</xdr:row>
      <xdr:rowOff>9525</xdr:rowOff>
    </xdr:from>
    <xdr:to>
      <xdr:col>24</xdr:col>
      <xdr:colOff>0</xdr:colOff>
      <xdr:row>13</xdr:row>
      <xdr:rowOff>9525</xdr:rowOff>
    </xdr:to>
    <xdr:sp macro="" textlink="">
      <xdr:nvSpPr>
        <xdr:cNvPr id="2415" name="AutoShape 1569"/>
        <xdr:cNvSpPr>
          <a:spLocks noChangeArrowheads="1"/>
        </xdr:cNvSpPr>
      </xdr:nvSpPr>
      <xdr:spPr bwMode="auto">
        <a:xfrm>
          <a:off x="5715000" y="2838450"/>
          <a:ext cx="0" cy="51435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15</xdr:row>
      <xdr:rowOff>9525</xdr:rowOff>
    </xdr:from>
    <xdr:to>
      <xdr:col>24</xdr:col>
      <xdr:colOff>0</xdr:colOff>
      <xdr:row>18</xdr:row>
      <xdr:rowOff>0</xdr:rowOff>
    </xdr:to>
    <xdr:sp macro="" textlink="">
      <xdr:nvSpPr>
        <xdr:cNvPr id="2416" name="AutoShape 1570"/>
        <xdr:cNvSpPr>
          <a:spLocks noChangeArrowheads="1"/>
        </xdr:cNvSpPr>
      </xdr:nvSpPr>
      <xdr:spPr bwMode="auto">
        <a:xfrm>
          <a:off x="5715000" y="369570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17" name="AutoShape 1571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18" name="AutoShape 1572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20</xdr:row>
      <xdr:rowOff>9525</xdr:rowOff>
    </xdr:from>
    <xdr:to>
      <xdr:col>24</xdr:col>
      <xdr:colOff>0</xdr:colOff>
      <xdr:row>23</xdr:row>
      <xdr:rowOff>0</xdr:rowOff>
    </xdr:to>
    <xdr:sp macro="" textlink="">
      <xdr:nvSpPr>
        <xdr:cNvPr id="2419" name="AutoShape 1573"/>
        <xdr:cNvSpPr>
          <a:spLocks noChangeArrowheads="1"/>
        </xdr:cNvSpPr>
      </xdr:nvSpPr>
      <xdr:spPr bwMode="auto">
        <a:xfrm>
          <a:off x="5715000" y="4552950"/>
          <a:ext cx="0" cy="504825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0" name="AutoShape 1574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1" name="AutoShape 1575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2" name="AutoShape 1576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3" name="AutoShape 1577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4" name="AutoShape 1578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5" name="AutoShape 1579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24</xdr:col>
      <xdr:colOff>0</xdr:colOff>
      <xdr:row>24</xdr:row>
      <xdr:rowOff>0</xdr:rowOff>
    </xdr:from>
    <xdr:to>
      <xdr:col>24</xdr:col>
      <xdr:colOff>0</xdr:colOff>
      <xdr:row>24</xdr:row>
      <xdr:rowOff>0</xdr:rowOff>
    </xdr:to>
    <xdr:sp macro="" textlink="">
      <xdr:nvSpPr>
        <xdr:cNvPr id="2426" name="AutoShape 1583"/>
        <xdr:cNvSpPr>
          <a:spLocks noChangeArrowheads="1"/>
        </xdr:cNvSpPr>
      </xdr:nvSpPr>
      <xdr:spPr bwMode="auto">
        <a:xfrm>
          <a:off x="5715000" y="5238750"/>
          <a:ext cx="0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27" name="AutoShape 1587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28" name="AutoShape 1588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24</xdr:row>
      <xdr:rowOff>0</xdr:rowOff>
    </xdr:from>
    <xdr:to>
      <xdr:col>17</xdr:col>
      <xdr:colOff>0</xdr:colOff>
      <xdr:row>24</xdr:row>
      <xdr:rowOff>0</xdr:rowOff>
    </xdr:to>
    <xdr:sp macro="" textlink="">
      <xdr:nvSpPr>
        <xdr:cNvPr id="2429" name="AutoShape 1589"/>
        <xdr:cNvSpPr>
          <a:spLocks noChangeArrowheads="1"/>
        </xdr:cNvSpPr>
      </xdr:nvSpPr>
      <xdr:spPr bwMode="auto">
        <a:xfrm>
          <a:off x="3333750" y="5238750"/>
          <a:ext cx="714375" cy="0"/>
        </a:xfrm>
        <a:prstGeom prst="bracketPair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75"/>
  <sheetViews>
    <sheetView tabSelected="1" zoomScale="70" zoomScaleNormal="70" workbookViewId="0">
      <selection activeCell="AN5" sqref="AN5"/>
    </sheetView>
  </sheetViews>
  <sheetFormatPr defaultRowHeight="13.5" x14ac:dyDescent="0.15"/>
  <cols>
    <col min="1" max="36" width="3.125" style="1" customWidth="1"/>
    <col min="37" max="37" width="6.25" style="1" customWidth="1"/>
    <col min="38" max="38" width="8.5" style="1" bestFit="1" customWidth="1"/>
    <col min="39" max="39" width="12.875" style="1" bestFit="1" customWidth="1"/>
    <col min="40" max="16384" width="9" style="1"/>
  </cols>
  <sheetData>
    <row r="1" spans="1:43" s="37" customFormat="1" ht="15" customHeight="1" x14ac:dyDescent="0.3">
      <c r="A1" s="159" t="s">
        <v>32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38" t="s">
        <v>25</v>
      </c>
      <c r="AJ1" s="38" t="s">
        <v>26</v>
      </c>
      <c r="AN1" s="38"/>
      <c r="AO1" s="38"/>
      <c r="AP1" s="39"/>
    </row>
    <row r="2" spans="1:43" s="37" customFormat="1" ht="15" customHeight="1" x14ac:dyDescent="0.3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59"/>
      <c r="AG2" s="159"/>
      <c r="AH2" s="38" t="s">
        <v>31</v>
      </c>
      <c r="AJ2" s="38"/>
      <c r="AM2" s="38"/>
      <c r="AN2" s="38"/>
      <c r="AO2" s="38"/>
      <c r="AP2" s="39"/>
    </row>
    <row r="3" spans="1:43" s="37" customFormat="1" ht="33" customHeight="1" x14ac:dyDescent="0.3">
      <c r="A3" s="44" t="s">
        <v>33</v>
      </c>
      <c r="B3" s="45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</row>
    <row r="4" spans="1:43" s="37" customFormat="1" ht="25.5" customHeight="1" thickBot="1" x14ac:dyDescent="0.35">
      <c r="A4" s="42" t="s">
        <v>28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</row>
    <row r="5" spans="1:43" ht="15" customHeight="1" x14ac:dyDescent="0.15">
      <c r="A5" s="91" t="s">
        <v>0</v>
      </c>
      <c r="B5" s="92"/>
      <c r="C5" s="92"/>
      <c r="D5" s="92"/>
      <c r="E5" s="92"/>
      <c r="F5" s="93"/>
      <c r="G5" s="100" t="str">
        <f>IF(A10="","",A10)</f>
        <v>葛生</v>
      </c>
      <c r="H5" s="101"/>
      <c r="I5" s="101"/>
      <c r="J5" s="101"/>
      <c r="K5" s="101"/>
      <c r="L5" s="102"/>
      <c r="M5" s="46" t="str">
        <f>IF(A15="","",A15)</f>
        <v>佐野南</v>
      </c>
      <c r="N5" s="47"/>
      <c r="O5" s="47"/>
      <c r="P5" s="47"/>
      <c r="Q5" s="47"/>
      <c r="R5" s="48"/>
      <c r="S5" s="46" t="str">
        <f>IF(A20="","",A20)</f>
        <v>佐野北</v>
      </c>
      <c r="T5" s="47"/>
      <c r="U5" s="47"/>
      <c r="V5" s="47"/>
      <c r="W5" s="47"/>
      <c r="X5" s="55"/>
      <c r="Y5" s="58" t="s">
        <v>1</v>
      </c>
      <c r="Z5" s="112" t="s">
        <v>2</v>
      </c>
      <c r="AA5" s="112" t="s">
        <v>3</v>
      </c>
      <c r="AB5" s="112" t="s">
        <v>4</v>
      </c>
      <c r="AC5" s="115" t="s">
        <v>5</v>
      </c>
      <c r="AD5" s="116"/>
      <c r="AE5" s="121" t="s">
        <v>6</v>
      </c>
      <c r="AF5" s="122"/>
      <c r="AG5" s="121" t="s">
        <v>7</v>
      </c>
      <c r="AH5" s="122"/>
      <c r="AI5" s="121" t="s">
        <v>8</v>
      </c>
      <c r="AJ5" s="122"/>
      <c r="AK5" s="109" t="s">
        <v>9</v>
      </c>
      <c r="AL5" s="2"/>
      <c r="AM5" s="2"/>
    </row>
    <row r="6" spans="1:43" ht="15" customHeight="1" x14ac:dyDescent="0.15">
      <c r="A6" s="94"/>
      <c r="B6" s="95"/>
      <c r="C6" s="95"/>
      <c r="D6" s="95"/>
      <c r="E6" s="95"/>
      <c r="F6" s="96"/>
      <c r="G6" s="103"/>
      <c r="H6" s="104"/>
      <c r="I6" s="104"/>
      <c r="J6" s="104"/>
      <c r="K6" s="104"/>
      <c r="L6" s="105"/>
      <c r="M6" s="49"/>
      <c r="N6" s="50"/>
      <c r="O6" s="50"/>
      <c r="P6" s="50"/>
      <c r="Q6" s="50"/>
      <c r="R6" s="51"/>
      <c r="S6" s="49"/>
      <c r="T6" s="50"/>
      <c r="U6" s="50"/>
      <c r="V6" s="50"/>
      <c r="W6" s="50"/>
      <c r="X6" s="56"/>
      <c r="Y6" s="59"/>
      <c r="Z6" s="113"/>
      <c r="AA6" s="113"/>
      <c r="AB6" s="113"/>
      <c r="AC6" s="117"/>
      <c r="AD6" s="118"/>
      <c r="AE6" s="123"/>
      <c r="AF6" s="124"/>
      <c r="AG6" s="123"/>
      <c r="AH6" s="124"/>
      <c r="AI6" s="123"/>
      <c r="AJ6" s="124"/>
      <c r="AK6" s="110"/>
      <c r="AL6" s="2"/>
      <c r="AM6" s="2"/>
    </row>
    <row r="7" spans="1:43" ht="15" customHeight="1" x14ac:dyDescent="0.15">
      <c r="A7" s="94"/>
      <c r="B7" s="95"/>
      <c r="C7" s="95"/>
      <c r="D7" s="95"/>
      <c r="E7" s="95"/>
      <c r="F7" s="96"/>
      <c r="G7" s="103"/>
      <c r="H7" s="104"/>
      <c r="I7" s="104"/>
      <c r="J7" s="104"/>
      <c r="K7" s="104"/>
      <c r="L7" s="105"/>
      <c r="M7" s="49"/>
      <c r="N7" s="50"/>
      <c r="O7" s="50"/>
      <c r="P7" s="50"/>
      <c r="Q7" s="50"/>
      <c r="R7" s="51"/>
      <c r="S7" s="49"/>
      <c r="T7" s="50"/>
      <c r="U7" s="50"/>
      <c r="V7" s="50"/>
      <c r="W7" s="50"/>
      <c r="X7" s="56"/>
      <c r="Y7" s="59"/>
      <c r="Z7" s="113"/>
      <c r="AA7" s="113"/>
      <c r="AB7" s="113"/>
      <c r="AC7" s="117"/>
      <c r="AD7" s="118"/>
      <c r="AE7" s="123"/>
      <c r="AF7" s="124"/>
      <c r="AG7" s="123"/>
      <c r="AH7" s="124"/>
      <c r="AI7" s="123"/>
      <c r="AJ7" s="124"/>
      <c r="AK7" s="110"/>
      <c r="AL7" s="2"/>
      <c r="AM7" s="2"/>
    </row>
    <row r="8" spans="1:43" ht="15" customHeight="1" x14ac:dyDescent="0.15">
      <c r="A8" s="94"/>
      <c r="B8" s="95"/>
      <c r="C8" s="95"/>
      <c r="D8" s="95"/>
      <c r="E8" s="95"/>
      <c r="F8" s="96"/>
      <c r="G8" s="103"/>
      <c r="H8" s="104"/>
      <c r="I8" s="104"/>
      <c r="J8" s="104"/>
      <c r="K8" s="104"/>
      <c r="L8" s="105"/>
      <c r="M8" s="49"/>
      <c r="N8" s="50"/>
      <c r="O8" s="50"/>
      <c r="P8" s="50"/>
      <c r="Q8" s="50"/>
      <c r="R8" s="51"/>
      <c r="S8" s="49"/>
      <c r="T8" s="50"/>
      <c r="U8" s="50"/>
      <c r="V8" s="50"/>
      <c r="W8" s="50"/>
      <c r="X8" s="56"/>
      <c r="Y8" s="59"/>
      <c r="Z8" s="113"/>
      <c r="AA8" s="113"/>
      <c r="AB8" s="113"/>
      <c r="AC8" s="117"/>
      <c r="AD8" s="118"/>
      <c r="AE8" s="123"/>
      <c r="AF8" s="124"/>
      <c r="AG8" s="123"/>
      <c r="AH8" s="124"/>
      <c r="AI8" s="123"/>
      <c r="AJ8" s="124"/>
      <c r="AK8" s="110"/>
      <c r="AL8" s="2"/>
      <c r="AM8" s="2"/>
    </row>
    <row r="9" spans="1:43" x14ac:dyDescent="0.15">
      <c r="A9" s="97"/>
      <c r="B9" s="98"/>
      <c r="C9" s="98"/>
      <c r="D9" s="98"/>
      <c r="E9" s="98"/>
      <c r="F9" s="99"/>
      <c r="G9" s="106"/>
      <c r="H9" s="107"/>
      <c r="I9" s="107"/>
      <c r="J9" s="107"/>
      <c r="K9" s="107"/>
      <c r="L9" s="108"/>
      <c r="M9" s="52"/>
      <c r="N9" s="53"/>
      <c r="O9" s="53"/>
      <c r="P9" s="53"/>
      <c r="Q9" s="53"/>
      <c r="R9" s="54"/>
      <c r="S9" s="52"/>
      <c r="T9" s="53"/>
      <c r="U9" s="53"/>
      <c r="V9" s="53"/>
      <c r="W9" s="53"/>
      <c r="X9" s="57"/>
      <c r="Y9" s="60"/>
      <c r="Z9" s="114"/>
      <c r="AA9" s="114"/>
      <c r="AB9" s="114"/>
      <c r="AC9" s="119"/>
      <c r="AD9" s="120"/>
      <c r="AE9" s="125"/>
      <c r="AF9" s="126"/>
      <c r="AG9" s="125"/>
      <c r="AH9" s="126"/>
      <c r="AI9" s="125"/>
      <c r="AJ9" s="126"/>
      <c r="AK9" s="111"/>
      <c r="AL9" s="2"/>
      <c r="AM9" s="2"/>
    </row>
    <row r="10" spans="1:43" x14ac:dyDescent="0.15">
      <c r="A10" s="61" t="s">
        <v>27</v>
      </c>
      <c r="B10" s="62"/>
      <c r="C10" s="62"/>
      <c r="D10" s="62"/>
      <c r="E10" s="62"/>
      <c r="F10" s="63"/>
      <c r="G10" s="70"/>
      <c r="H10" s="71"/>
      <c r="I10" s="71"/>
      <c r="J10" s="71"/>
      <c r="K10" s="71"/>
      <c r="L10" s="72"/>
      <c r="M10" s="3"/>
      <c r="N10" s="3"/>
      <c r="O10" s="3"/>
      <c r="P10" s="3"/>
      <c r="Q10" s="3"/>
      <c r="R10" s="3"/>
      <c r="S10" s="4"/>
      <c r="T10" s="3"/>
      <c r="U10" s="3"/>
      <c r="V10" s="3"/>
      <c r="W10" s="3"/>
      <c r="X10" s="5"/>
      <c r="Y10" s="6"/>
      <c r="Z10" s="7"/>
      <c r="AA10" s="7"/>
      <c r="AB10" s="7"/>
      <c r="AC10" s="79" t="str">
        <f>IF(ISERROR(AA12/AB12),"",AA12/AB12)</f>
        <v/>
      </c>
      <c r="AD10" s="80"/>
      <c r="AE10" s="85" t="str">
        <f>IF(O11="","",SUM(O11:O13)+SUM(U11:U13))</f>
        <v/>
      </c>
      <c r="AF10" s="86"/>
      <c r="AG10" s="85" t="str">
        <f>IF(Q11="","",SUM(Q11:Q13)+SUM(W11:W13))</f>
        <v/>
      </c>
      <c r="AH10" s="86"/>
      <c r="AI10" s="141" t="str">
        <f>IF(ISERROR(AE10/AG10),"",AE10/AG10)</f>
        <v/>
      </c>
      <c r="AJ10" s="86"/>
      <c r="AK10" s="8"/>
      <c r="AL10" s="160"/>
      <c r="AM10" s="160"/>
      <c r="AN10" s="40"/>
      <c r="AO10" s="40"/>
      <c r="AP10" s="40"/>
      <c r="AQ10" s="40"/>
    </row>
    <row r="11" spans="1:43" x14ac:dyDescent="0.15">
      <c r="A11" s="64"/>
      <c r="B11" s="65"/>
      <c r="C11" s="65"/>
      <c r="D11" s="65"/>
      <c r="E11" s="65"/>
      <c r="F11" s="66"/>
      <c r="G11" s="73"/>
      <c r="H11" s="74"/>
      <c r="I11" s="74"/>
      <c r="J11" s="74"/>
      <c r="K11" s="74"/>
      <c r="L11" s="75"/>
      <c r="M11" s="4"/>
      <c r="N11" s="3"/>
      <c r="O11" s="3"/>
      <c r="P11" s="3" t="s">
        <v>10</v>
      </c>
      <c r="Q11" s="3"/>
      <c r="R11" s="3"/>
      <c r="S11" s="4"/>
      <c r="T11" s="3"/>
      <c r="U11" s="3"/>
      <c r="V11" s="3" t="s">
        <v>10</v>
      </c>
      <c r="W11" s="3"/>
      <c r="X11" s="5"/>
      <c r="Y11" s="7"/>
      <c r="Z11" s="7"/>
      <c r="AA11" s="7"/>
      <c r="AB11" s="7"/>
      <c r="AC11" s="81"/>
      <c r="AD11" s="82"/>
      <c r="AE11" s="87"/>
      <c r="AF11" s="88"/>
      <c r="AG11" s="87"/>
      <c r="AH11" s="88"/>
      <c r="AI11" s="87"/>
      <c r="AJ11" s="88"/>
      <c r="AK11" s="8"/>
      <c r="AL11" s="160"/>
      <c r="AM11" s="160"/>
      <c r="AN11" s="40"/>
      <c r="AO11" s="40"/>
      <c r="AP11" s="40"/>
      <c r="AQ11" s="40"/>
    </row>
    <row r="12" spans="1:43" x14ac:dyDescent="0.15">
      <c r="A12" s="64"/>
      <c r="B12" s="65"/>
      <c r="C12" s="65"/>
      <c r="D12" s="65"/>
      <c r="E12" s="65"/>
      <c r="F12" s="66"/>
      <c r="G12" s="73"/>
      <c r="H12" s="74"/>
      <c r="I12" s="74"/>
      <c r="J12" s="74"/>
      <c r="K12" s="74"/>
      <c r="L12" s="75"/>
      <c r="M12" s="9" t="str">
        <f>IF(N12="","",IF(N12=2,"○",IF(N12=1,"●",IF(N12=0,"●",""))))</f>
        <v/>
      </c>
      <c r="N12" s="10" t="str">
        <f>IF(O11="","",IF(O11&gt;Q11,1,0)+IF(O12&gt;Q12,1,0)+IF(O13&gt;Q13,1,0))</f>
        <v/>
      </c>
      <c r="O12" s="3"/>
      <c r="P12" s="3" t="s">
        <v>10</v>
      </c>
      <c r="Q12" s="3"/>
      <c r="R12" s="10" t="str">
        <f>IF(Q11="","",IF(Q11&gt;O11,1,0)+IF(Q12&gt;O12,1,0)+IF(Q13&gt;O13,1,0))</f>
        <v/>
      </c>
      <c r="S12" s="9" t="str">
        <f>IF(T12="","",IF(T12=2,"○",IF(T12=1,"●",IF(T12=0,"●",""))))</f>
        <v/>
      </c>
      <c r="T12" s="10" t="str">
        <f>IF(U11="","",IF(U11&gt;W11,1,0)+IF(U12&gt;W12,1,0)+IF(U13&gt;W13,1,0))</f>
        <v/>
      </c>
      <c r="U12" s="3"/>
      <c r="V12" s="3" t="s">
        <v>10</v>
      </c>
      <c r="W12" s="3"/>
      <c r="X12" s="11" t="str">
        <f>IF(W11="","",IF(W11&gt;U11,1,0)+IF(W12&gt;U12,1,0)+IF(W13&gt;U13,1,0))</f>
        <v/>
      </c>
      <c r="Y12" s="12" t="str">
        <f>IF(N12="","",EXACT(M12,"○")+EXACT(S12,"○"))</f>
        <v/>
      </c>
      <c r="Z12" s="12" t="str">
        <f>IF(R12="","",EXACT(M12,"●")+EXACT(S12,"●"))</f>
        <v/>
      </c>
      <c r="AA12" s="12" t="str">
        <f>IF(ISERROR(IF(N12="","",N12+T12)),"",(IF(N12="","",N12+T12)))</f>
        <v/>
      </c>
      <c r="AB12" s="12" t="str">
        <f>IF(ISERROR(IF(R12="","",R12+X12)),"",(IF(R12="","",R12+X12)))</f>
        <v/>
      </c>
      <c r="AC12" s="81"/>
      <c r="AD12" s="82"/>
      <c r="AE12" s="87"/>
      <c r="AF12" s="88"/>
      <c r="AG12" s="87"/>
      <c r="AH12" s="88"/>
      <c r="AI12" s="87"/>
      <c r="AJ12" s="88"/>
      <c r="AK12" s="41" t="str">
        <f>IF(ISERROR(RANK(AL12,$AL$10:$AL$24)),"",(RANK(AL12,$AL$10:$AL$24)))</f>
        <v/>
      </c>
      <c r="AL12" s="160" t="e">
        <f>IF(OR(Y12=Y17,Y12=Y22),CHOOSE(RANK(Y12,Y12:Y22)+1,0,300,200,100)+Y12+AC10,CHOOSE(RANK(Y12,Y12:Y22)+1,0,300,200,100))</f>
        <v>#VALUE!</v>
      </c>
      <c r="AM12" s="160" t="e">
        <f>IF(OR(AL12=AL12,AL12=AL17,AL12=AL22),CHOOSE(RANK(AL12,AL12:AL22)+1,0,300,200,100)+AI10,CHOOSE(RANK(AL12,AL12:AL22)+1,0,,300,200,100))</f>
        <v>#VALUE!</v>
      </c>
      <c r="AN12" s="40"/>
      <c r="AO12" s="40"/>
      <c r="AP12" s="40"/>
      <c r="AQ12" s="40"/>
    </row>
    <row r="13" spans="1:43" x14ac:dyDescent="0.15">
      <c r="A13" s="64"/>
      <c r="B13" s="65"/>
      <c r="C13" s="65"/>
      <c r="D13" s="65"/>
      <c r="E13" s="65"/>
      <c r="F13" s="66"/>
      <c r="G13" s="73"/>
      <c r="H13" s="74"/>
      <c r="I13" s="74"/>
      <c r="J13" s="74"/>
      <c r="K13" s="74"/>
      <c r="L13" s="75"/>
      <c r="M13" s="4"/>
      <c r="N13" s="3"/>
      <c r="O13" s="3"/>
      <c r="P13" s="3" t="s">
        <v>10</v>
      </c>
      <c r="Q13" s="3"/>
      <c r="R13" s="3"/>
      <c r="S13" s="4"/>
      <c r="T13" s="3"/>
      <c r="U13" s="3"/>
      <c r="V13" s="3" t="s">
        <v>10</v>
      </c>
      <c r="W13" s="3"/>
      <c r="X13" s="5"/>
      <c r="Y13" s="7"/>
      <c r="Z13" s="7"/>
      <c r="AA13" s="7"/>
      <c r="AB13" s="7"/>
      <c r="AC13" s="81"/>
      <c r="AD13" s="82"/>
      <c r="AE13" s="87"/>
      <c r="AF13" s="88"/>
      <c r="AG13" s="87"/>
      <c r="AH13" s="88"/>
      <c r="AI13" s="87"/>
      <c r="AJ13" s="88"/>
      <c r="AK13" s="8"/>
      <c r="AL13" s="160"/>
      <c r="AM13" s="160"/>
      <c r="AN13" s="40"/>
      <c r="AO13" s="40"/>
      <c r="AP13" s="40"/>
      <c r="AQ13" s="40"/>
    </row>
    <row r="14" spans="1:43" x14ac:dyDescent="0.15">
      <c r="A14" s="67"/>
      <c r="B14" s="68"/>
      <c r="C14" s="68"/>
      <c r="D14" s="68"/>
      <c r="E14" s="68"/>
      <c r="F14" s="69"/>
      <c r="G14" s="76"/>
      <c r="H14" s="77"/>
      <c r="I14" s="77"/>
      <c r="J14" s="77"/>
      <c r="K14" s="77"/>
      <c r="L14" s="78"/>
      <c r="M14" s="13"/>
      <c r="N14" s="14"/>
      <c r="O14" s="14"/>
      <c r="P14" s="14"/>
      <c r="Q14" s="14"/>
      <c r="R14" s="14"/>
      <c r="S14" s="13"/>
      <c r="T14" s="14"/>
      <c r="U14" s="14"/>
      <c r="V14" s="14"/>
      <c r="W14" s="14"/>
      <c r="X14" s="15"/>
      <c r="Y14" s="16"/>
      <c r="Z14" s="16"/>
      <c r="AA14" s="16"/>
      <c r="AB14" s="16"/>
      <c r="AC14" s="83"/>
      <c r="AD14" s="84"/>
      <c r="AE14" s="89"/>
      <c r="AF14" s="90"/>
      <c r="AG14" s="89"/>
      <c r="AH14" s="90"/>
      <c r="AI14" s="89"/>
      <c r="AJ14" s="90"/>
      <c r="AK14" s="17"/>
      <c r="AL14" s="160"/>
      <c r="AM14" s="160"/>
      <c r="AN14" s="40"/>
      <c r="AO14" s="40"/>
      <c r="AP14" s="40"/>
      <c r="AQ14" s="40"/>
    </row>
    <row r="15" spans="1:43" x14ac:dyDescent="0.15">
      <c r="A15" s="140" t="s">
        <v>30</v>
      </c>
      <c r="B15" s="62"/>
      <c r="C15" s="62"/>
      <c r="D15" s="62"/>
      <c r="E15" s="62"/>
      <c r="F15" s="63"/>
      <c r="G15" s="3"/>
      <c r="H15" s="3"/>
      <c r="I15" s="3"/>
      <c r="J15" s="3"/>
      <c r="K15" s="3"/>
      <c r="L15" s="3"/>
      <c r="M15" s="70"/>
      <c r="N15" s="71"/>
      <c r="O15" s="71"/>
      <c r="P15" s="71"/>
      <c r="Q15" s="71"/>
      <c r="R15" s="72"/>
      <c r="S15" s="4"/>
      <c r="T15" s="3"/>
      <c r="U15" s="3"/>
      <c r="V15" s="3"/>
      <c r="W15" s="3"/>
      <c r="X15" s="5"/>
      <c r="Y15" s="7"/>
      <c r="Z15" s="7"/>
      <c r="AA15" s="7"/>
      <c r="AB15" s="7"/>
      <c r="AC15" s="79" t="str">
        <f>IF(ISERROR(AA17/AB17),"",AA17/AB17)</f>
        <v/>
      </c>
      <c r="AD15" s="80"/>
      <c r="AE15" s="85" t="str">
        <f>IF(I16="","",SUM(I16:I18)+SUM(U16:U18))</f>
        <v/>
      </c>
      <c r="AF15" s="86"/>
      <c r="AG15" s="85" t="str">
        <f>IF(K16="","",SUM(K16:K18)+SUM(W16:W18))</f>
        <v/>
      </c>
      <c r="AH15" s="86"/>
      <c r="AI15" s="141" t="str">
        <f>IF(ISERROR(AE15/AG15),"",AE15/AG15)</f>
        <v/>
      </c>
      <c r="AJ15" s="86"/>
      <c r="AK15" s="8"/>
      <c r="AL15" s="160"/>
      <c r="AM15" s="160"/>
      <c r="AN15" s="40"/>
      <c r="AO15" s="40"/>
      <c r="AP15" s="40"/>
      <c r="AQ15" s="40"/>
    </row>
    <row r="16" spans="1:43" x14ac:dyDescent="0.15">
      <c r="A16" s="64"/>
      <c r="B16" s="127"/>
      <c r="C16" s="127"/>
      <c r="D16" s="127"/>
      <c r="E16" s="127"/>
      <c r="F16" s="66"/>
      <c r="G16" s="3"/>
      <c r="H16" s="3"/>
      <c r="I16" s="3" t="str">
        <f>IF(Q11="","",Q11)</f>
        <v/>
      </c>
      <c r="J16" s="3" t="s">
        <v>10</v>
      </c>
      <c r="K16" s="3" t="str">
        <f>IF(O11="","",O11)</f>
        <v/>
      </c>
      <c r="L16" s="3"/>
      <c r="M16" s="73"/>
      <c r="N16" s="74"/>
      <c r="O16" s="74"/>
      <c r="P16" s="74"/>
      <c r="Q16" s="74"/>
      <c r="R16" s="75"/>
      <c r="S16" s="4"/>
      <c r="T16" s="3"/>
      <c r="U16" s="18"/>
      <c r="V16" s="3" t="s">
        <v>10</v>
      </c>
      <c r="W16" s="18"/>
      <c r="X16" s="5"/>
      <c r="Y16" s="7"/>
      <c r="Z16" s="7"/>
      <c r="AA16" s="7"/>
      <c r="AB16" s="7"/>
      <c r="AC16" s="81"/>
      <c r="AD16" s="82"/>
      <c r="AE16" s="87"/>
      <c r="AF16" s="88"/>
      <c r="AG16" s="87"/>
      <c r="AH16" s="88"/>
      <c r="AI16" s="87"/>
      <c r="AJ16" s="88"/>
      <c r="AK16" s="8"/>
      <c r="AL16" s="160"/>
      <c r="AM16" s="160"/>
      <c r="AN16" s="40"/>
      <c r="AO16" s="40"/>
      <c r="AP16" s="40"/>
      <c r="AQ16" s="40"/>
    </row>
    <row r="17" spans="1:43" x14ac:dyDescent="0.15">
      <c r="A17" s="64"/>
      <c r="B17" s="127"/>
      <c r="C17" s="127"/>
      <c r="D17" s="127"/>
      <c r="E17" s="127"/>
      <c r="F17" s="66"/>
      <c r="G17" s="10" t="str">
        <f>IF(H17="","",IF(H17=2,"○",IF(H17=1,"●",IF(H17=0,"●",""))))</f>
        <v/>
      </c>
      <c r="H17" s="3" t="str">
        <f>R12</f>
        <v/>
      </c>
      <c r="I17" s="3" t="str">
        <f>IF(Q12="","",Q12)</f>
        <v/>
      </c>
      <c r="J17" s="3" t="s">
        <v>10</v>
      </c>
      <c r="K17" s="3" t="str">
        <f>IF(O12="","",O12)</f>
        <v/>
      </c>
      <c r="L17" s="3" t="str">
        <f>N12</f>
        <v/>
      </c>
      <c r="M17" s="73"/>
      <c r="N17" s="74"/>
      <c r="O17" s="74"/>
      <c r="P17" s="74"/>
      <c r="Q17" s="74"/>
      <c r="R17" s="75"/>
      <c r="S17" s="9" t="str">
        <f>IF(T17="","",IF(T17=2,"○",IF(T17=1,"●",IF(T17=0,"●",""))))</f>
        <v/>
      </c>
      <c r="T17" s="10" t="str">
        <f>IF(U16="","",IF(U16&gt;W16,1,0)+IF(U17&gt;W17,1,0)+IF(U18&gt;W18,1,0))</f>
        <v/>
      </c>
      <c r="U17" s="18"/>
      <c r="V17" s="3" t="s">
        <v>10</v>
      </c>
      <c r="W17" s="18"/>
      <c r="X17" s="11" t="str">
        <f>IF(W16="","",IF(W16&gt;U16,1,0)+IF(W17&gt;U17,1,0)+IF(W18&gt;U18,1,0))</f>
        <v/>
      </c>
      <c r="Y17" s="12" t="str">
        <f>IF(H17="","",EXACT(G17,"○")+EXACT(S17,"○"))</f>
        <v/>
      </c>
      <c r="Z17" s="19" t="str">
        <f>IF(H17="","",EXACT(G17,"●")+EXACT(S17,"●"))</f>
        <v/>
      </c>
      <c r="AA17" s="12" t="str">
        <f>IF(ISERROR(IF(H17="","",H17+T17)),"",(IF(H17="","",H17+T17)))</f>
        <v/>
      </c>
      <c r="AB17" s="12" t="str">
        <f>IF(ISERROR(IF(L17="","",L17+X17)),"",(IF(L17="","",L17+X17)))</f>
        <v/>
      </c>
      <c r="AC17" s="81"/>
      <c r="AD17" s="82"/>
      <c r="AE17" s="87"/>
      <c r="AF17" s="88"/>
      <c r="AG17" s="87"/>
      <c r="AH17" s="88"/>
      <c r="AI17" s="87"/>
      <c r="AJ17" s="88"/>
      <c r="AK17" s="41" t="str">
        <f>IF(ISERROR(RANK(AL17,$AL$10:$AL$24)),"",(RANK(AL17,$AL$10:$AL$24)))</f>
        <v/>
      </c>
      <c r="AL17" s="160" t="e">
        <f>IF(OR(Y17=Y22,Y17=Y12),CHOOSE(RANK(Y17,Y12:Y22)+1,0,300,200,100)+Y17+AC15,CHOOSE(RANK(Y17,Y12:Y22)+1,0,300,200,100))</f>
        <v>#VALUE!</v>
      </c>
      <c r="AM17" s="160" t="e">
        <f>IF(OR(AL17=AL12,AL17=AL17,AL17=AL22),CHOOSE(RANK(AL17,AL12:AL22)+1,0,300,200,100)+AI15,CHOOSE(RANK(AL17,AL12:AL22)+1,0,300,200,100))</f>
        <v>#VALUE!</v>
      </c>
      <c r="AN17" s="40"/>
      <c r="AO17" s="40"/>
      <c r="AP17" s="40"/>
      <c r="AQ17" s="40"/>
    </row>
    <row r="18" spans="1:43" x14ac:dyDescent="0.15">
      <c r="A18" s="64"/>
      <c r="B18" s="127"/>
      <c r="C18" s="127"/>
      <c r="D18" s="127"/>
      <c r="E18" s="127"/>
      <c r="F18" s="66"/>
      <c r="G18" s="3"/>
      <c r="H18" s="3"/>
      <c r="I18" s="3" t="str">
        <f>IF(Q13="","",Q13)</f>
        <v/>
      </c>
      <c r="J18" s="3" t="s">
        <v>10</v>
      </c>
      <c r="K18" s="3" t="str">
        <f>IF(O13="","",O13)</f>
        <v/>
      </c>
      <c r="L18" s="3"/>
      <c r="M18" s="73"/>
      <c r="N18" s="74"/>
      <c r="O18" s="74"/>
      <c r="P18" s="74"/>
      <c r="Q18" s="74"/>
      <c r="R18" s="75"/>
      <c r="S18" s="4"/>
      <c r="T18" s="3"/>
      <c r="U18" s="18"/>
      <c r="V18" s="3" t="s">
        <v>10</v>
      </c>
      <c r="W18" s="18"/>
      <c r="X18" s="5"/>
      <c r="Y18" s="7"/>
      <c r="Z18" s="7"/>
      <c r="AA18" s="7"/>
      <c r="AB18" s="7"/>
      <c r="AC18" s="81"/>
      <c r="AD18" s="82"/>
      <c r="AE18" s="87"/>
      <c r="AF18" s="88"/>
      <c r="AG18" s="87"/>
      <c r="AH18" s="88"/>
      <c r="AI18" s="87"/>
      <c r="AJ18" s="88"/>
      <c r="AK18" s="8"/>
      <c r="AL18" s="160"/>
      <c r="AM18" s="160"/>
      <c r="AN18" s="40"/>
      <c r="AO18" s="40"/>
      <c r="AP18" s="40"/>
      <c r="AQ18" s="40"/>
    </row>
    <row r="19" spans="1:43" x14ac:dyDescent="0.15">
      <c r="A19" s="67"/>
      <c r="B19" s="68"/>
      <c r="C19" s="68"/>
      <c r="D19" s="68"/>
      <c r="E19" s="68"/>
      <c r="F19" s="69"/>
      <c r="G19" s="14"/>
      <c r="H19" s="14"/>
      <c r="I19" s="14"/>
      <c r="J19" s="14"/>
      <c r="K19" s="14"/>
      <c r="L19" s="14"/>
      <c r="M19" s="76"/>
      <c r="N19" s="77"/>
      <c r="O19" s="77"/>
      <c r="P19" s="77"/>
      <c r="Q19" s="77"/>
      <c r="R19" s="78"/>
      <c r="S19" s="13"/>
      <c r="T19" s="14"/>
      <c r="U19" s="14"/>
      <c r="V19" s="14"/>
      <c r="W19" s="14"/>
      <c r="X19" s="15"/>
      <c r="Y19" s="16"/>
      <c r="Z19" s="16"/>
      <c r="AA19" s="16"/>
      <c r="AB19" s="16"/>
      <c r="AC19" s="83"/>
      <c r="AD19" s="84"/>
      <c r="AE19" s="89"/>
      <c r="AF19" s="90"/>
      <c r="AG19" s="89"/>
      <c r="AH19" s="90"/>
      <c r="AI19" s="89"/>
      <c r="AJ19" s="90"/>
      <c r="AK19" s="17"/>
      <c r="AL19" s="160"/>
      <c r="AM19" s="160"/>
      <c r="AN19" s="40"/>
      <c r="AO19" s="40"/>
      <c r="AP19" s="40"/>
      <c r="AQ19" s="40"/>
    </row>
    <row r="20" spans="1:43" x14ac:dyDescent="0.15">
      <c r="A20" s="61" t="s">
        <v>29</v>
      </c>
      <c r="B20" s="62"/>
      <c r="C20" s="62"/>
      <c r="D20" s="62"/>
      <c r="E20" s="62"/>
      <c r="F20" s="63"/>
      <c r="G20" s="3"/>
      <c r="H20" s="3"/>
      <c r="I20" s="3"/>
      <c r="J20" s="3"/>
      <c r="K20" s="3"/>
      <c r="L20" s="3"/>
      <c r="M20" s="20"/>
      <c r="N20" s="3"/>
      <c r="O20" s="3"/>
      <c r="P20" s="3"/>
      <c r="Q20" s="3"/>
      <c r="R20" s="3"/>
      <c r="S20" s="70"/>
      <c r="T20" s="71"/>
      <c r="U20" s="71"/>
      <c r="V20" s="71"/>
      <c r="W20" s="71"/>
      <c r="X20" s="131"/>
      <c r="Y20" s="7"/>
      <c r="Z20" s="7"/>
      <c r="AA20" s="7"/>
      <c r="AB20" s="7"/>
      <c r="AC20" s="79" t="str">
        <f>IF(ISERROR(AA22/AB22),"",AA22/AB22)</f>
        <v/>
      </c>
      <c r="AD20" s="80"/>
      <c r="AE20" s="85" t="str">
        <f>IF(I21="","",SUM(I21:I23)+SUM(O21:O23))</f>
        <v/>
      </c>
      <c r="AF20" s="86"/>
      <c r="AG20" s="85" t="str">
        <f>IF(K21="","",SUM(K21:K23)+SUM(Q21:Q23))</f>
        <v/>
      </c>
      <c r="AH20" s="86"/>
      <c r="AI20" s="141" t="str">
        <f>IF(ISERROR(AE20/AG20),"",AE20/AG20)</f>
        <v/>
      </c>
      <c r="AJ20" s="86"/>
      <c r="AK20" s="8"/>
      <c r="AL20" s="160"/>
      <c r="AM20" s="160"/>
      <c r="AN20" s="40"/>
      <c r="AO20" s="40"/>
      <c r="AP20" s="40"/>
      <c r="AQ20" s="40"/>
    </row>
    <row r="21" spans="1:43" x14ac:dyDescent="0.15">
      <c r="A21" s="64"/>
      <c r="B21" s="127"/>
      <c r="C21" s="127"/>
      <c r="D21" s="127"/>
      <c r="E21" s="127"/>
      <c r="F21" s="66"/>
      <c r="G21" s="3"/>
      <c r="H21" s="3"/>
      <c r="I21" s="3" t="str">
        <f>IF(W11="","",W11)</f>
        <v/>
      </c>
      <c r="J21" s="3" t="s">
        <v>10</v>
      </c>
      <c r="K21" s="3" t="str">
        <f>IF(U11="","",U11)</f>
        <v/>
      </c>
      <c r="L21" s="3"/>
      <c r="M21" s="4"/>
      <c r="N21" s="3"/>
      <c r="O21" s="3" t="str">
        <f>IF(W16="","",W16)</f>
        <v/>
      </c>
      <c r="P21" s="3" t="s">
        <v>10</v>
      </c>
      <c r="Q21" s="3" t="str">
        <f>IF(U16="","",U16)</f>
        <v/>
      </c>
      <c r="R21" s="3"/>
      <c r="S21" s="73"/>
      <c r="T21" s="74"/>
      <c r="U21" s="74"/>
      <c r="V21" s="74"/>
      <c r="W21" s="74"/>
      <c r="X21" s="132"/>
      <c r="Y21" s="7"/>
      <c r="Z21" s="7"/>
      <c r="AA21" s="7"/>
      <c r="AB21" s="7"/>
      <c r="AC21" s="81"/>
      <c r="AD21" s="82"/>
      <c r="AE21" s="87"/>
      <c r="AF21" s="88"/>
      <c r="AG21" s="87"/>
      <c r="AH21" s="88"/>
      <c r="AI21" s="87"/>
      <c r="AJ21" s="88"/>
      <c r="AK21" s="8"/>
      <c r="AL21" s="160"/>
      <c r="AM21" s="160"/>
      <c r="AN21" s="40"/>
      <c r="AO21" s="40"/>
      <c r="AP21" s="40"/>
      <c r="AQ21" s="40"/>
    </row>
    <row r="22" spans="1:43" x14ac:dyDescent="0.15">
      <c r="A22" s="64"/>
      <c r="B22" s="127"/>
      <c r="C22" s="127"/>
      <c r="D22" s="127"/>
      <c r="E22" s="127"/>
      <c r="F22" s="66"/>
      <c r="G22" s="10" t="str">
        <f>IF(H22="","",IF(H22=2,"○",IF(H22=1,"●",IF(H22=0,"●",""))))</f>
        <v/>
      </c>
      <c r="H22" s="3" t="str">
        <f>X12</f>
        <v/>
      </c>
      <c r="I22" s="3" t="str">
        <f>IF(W12="","",W12)</f>
        <v/>
      </c>
      <c r="J22" s="3" t="s">
        <v>10</v>
      </c>
      <c r="K22" s="3" t="str">
        <f>IF(U12="","",U12)</f>
        <v/>
      </c>
      <c r="L22" s="3" t="str">
        <f>T12</f>
        <v/>
      </c>
      <c r="M22" s="9" t="str">
        <f>IF(N22="","",IF(N22=2,"○",IF(N22=1,"●",IF(N22=0,"●",""))))</f>
        <v/>
      </c>
      <c r="N22" s="3" t="str">
        <f>X17</f>
        <v/>
      </c>
      <c r="O22" s="3" t="str">
        <f>IF(W17="","",W17)</f>
        <v/>
      </c>
      <c r="P22" s="3" t="s">
        <v>10</v>
      </c>
      <c r="Q22" s="3" t="str">
        <f>IF(U17="","",U17)</f>
        <v/>
      </c>
      <c r="R22" s="3" t="str">
        <f>T17</f>
        <v/>
      </c>
      <c r="S22" s="73"/>
      <c r="T22" s="74"/>
      <c r="U22" s="74"/>
      <c r="V22" s="74"/>
      <c r="W22" s="74"/>
      <c r="X22" s="132"/>
      <c r="Y22" s="12" t="str">
        <f>IF(H22="","",EXACT(G22,"○")+EXACT(M22,"○"))</f>
        <v/>
      </c>
      <c r="Z22" s="19" t="str">
        <f>IF(L22="","",EXACT(G22,"●")+EXACT(M22,"●"))</f>
        <v/>
      </c>
      <c r="AA22" s="12" t="str">
        <f>IF(ISERROR(IF(H22="","",+H22+N22)),"",(IF(H22="","",+H22+N22)))</f>
        <v/>
      </c>
      <c r="AB22" s="12" t="str">
        <f>IF(ISERROR(IF(L22="","",L22+R22)),"",(IF(L22="","",L22+R22)))</f>
        <v/>
      </c>
      <c r="AC22" s="81"/>
      <c r="AD22" s="82"/>
      <c r="AE22" s="87"/>
      <c r="AF22" s="88"/>
      <c r="AG22" s="87"/>
      <c r="AH22" s="88"/>
      <c r="AI22" s="87"/>
      <c r="AJ22" s="88"/>
      <c r="AK22" s="41" t="str">
        <f>IF(ISERROR(RANK(AL22,$AL$10:$AL$24)),"",(RANK(AL22,$AL$10:$AL$24)))</f>
        <v/>
      </c>
      <c r="AL22" s="160" t="e">
        <f>IF(OR(Y22=Y12,Y22=Y17),CHOOSE(RANK(Y22,Y12:Y22)+1,0,,300,200,100)+Y22+AC20,CHOOSE(RANK(Y22,Y12:Y22)+1,0,300,200,100))</f>
        <v>#VALUE!</v>
      </c>
      <c r="AM22" s="160" t="e">
        <f>IF(OR(AL22=AL12,AL22=AL17,AL22=AL22),CHOOSE(RANK(AL22,AL12:AL22)+1,0,300,200,100)+AI20,CHOOSE(RANK(AL22,AL12:AL22)+1,0,300,200,100))</f>
        <v>#VALUE!</v>
      </c>
      <c r="AN22" s="40"/>
      <c r="AO22" s="40"/>
      <c r="AP22" s="40"/>
      <c r="AQ22" s="40"/>
    </row>
    <row r="23" spans="1:43" x14ac:dyDescent="0.15">
      <c r="A23" s="64"/>
      <c r="B23" s="127"/>
      <c r="C23" s="127"/>
      <c r="D23" s="127"/>
      <c r="E23" s="127"/>
      <c r="F23" s="66"/>
      <c r="G23" s="3"/>
      <c r="H23" s="3"/>
      <c r="I23" s="3" t="str">
        <f>IF(W13="","",W13)</f>
        <v/>
      </c>
      <c r="J23" s="3" t="s">
        <v>10</v>
      </c>
      <c r="K23" s="3" t="str">
        <f>IF(U13="","",U13)</f>
        <v/>
      </c>
      <c r="L23" s="3"/>
      <c r="M23" s="4"/>
      <c r="N23" s="3"/>
      <c r="O23" s="3" t="str">
        <f>IF(W18="","",W18)</f>
        <v/>
      </c>
      <c r="P23" s="3" t="s">
        <v>10</v>
      </c>
      <c r="Q23" s="3" t="str">
        <f>IF(U18="","",U18)</f>
        <v/>
      </c>
      <c r="R23" s="3"/>
      <c r="S23" s="73"/>
      <c r="T23" s="74"/>
      <c r="U23" s="74"/>
      <c r="V23" s="74"/>
      <c r="W23" s="74"/>
      <c r="X23" s="132"/>
      <c r="Y23" s="7"/>
      <c r="Z23" s="7"/>
      <c r="AA23" s="7"/>
      <c r="AB23" s="7"/>
      <c r="AC23" s="81"/>
      <c r="AD23" s="82"/>
      <c r="AE23" s="87"/>
      <c r="AF23" s="88"/>
      <c r="AG23" s="87"/>
      <c r="AH23" s="88"/>
      <c r="AI23" s="87"/>
      <c r="AJ23" s="88"/>
      <c r="AK23" s="8"/>
      <c r="AL23" s="160"/>
      <c r="AM23" s="160"/>
      <c r="AN23" s="40"/>
      <c r="AO23" s="40"/>
      <c r="AP23" s="40"/>
      <c r="AQ23" s="40"/>
    </row>
    <row r="24" spans="1:43" ht="14.25" thickBot="1" x14ac:dyDescent="0.2">
      <c r="A24" s="128"/>
      <c r="B24" s="129"/>
      <c r="C24" s="129"/>
      <c r="D24" s="129"/>
      <c r="E24" s="129"/>
      <c r="F24" s="130"/>
      <c r="G24" s="21"/>
      <c r="H24" s="21"/>
      <c r="I24" s="21"/>
      <c r="J24" s="21"/>
      <c r="K24" s="21"/>
      <c r="L24" s="21"/>
      <c r="M24" s="22"/>
      <c r="N24" s="21"/>
      <c r="O24" s="21"/>
      <c r="P24" s="21"/>
      <c r="Q24" s="21"/>
      <c r="R24" s="21"/>
      <c r="S24" s="133"/>
      <c r="T24" s="134"/>
      <c r="U24" s="134"/>
      <c r="V24" s="134"/>
      <c r="W24" s="134"/>
      <c r="X24" s="135"/>
      <c r="Y24" s="23"/>
      <c r="Z24" s="23"/>
      <c r="AA24" s="23"/>
      <c r="AB24" s="23"/>
      <c r="AC24" s="136"/>
      <c r="AD24" s="137"/>
      <c r="AE24" s="138"/>
      <c r="AF24" s="139"/>
      <c r="AG24" s="138"/>
      <c r="AH24" s="139"/>
      <c r="AI24" s="138"/>
      <c r="AJ24" s="139"/>
      <c r="AK24" s="24"/>
      <c r="AL24" s="160"/>
      <c r="AM24" s="160"/>
      <c r="AN24" s="40"/>
      <c r="AO24" s="40"/>
      <c r="AP24" s="40"/>
      <c r="AQ24" s="40"/>
    </row>
    <row r="25" spans="1:43" x14ac:dyDescent="0.15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6"/>
      <c r="AD25" s="26"/>
      <c r="AE25" s="25"/>
      <c r="AF25" s="25"/>
      <c r="AG25" s="25"/>
      <c r="AH25" s="25"/>
      <c r="AI25" s="25"/>
      <c r="AJ25" s="25"/>
      <c r="AK25" s="25"/>
      <c r="AL25" s="26"/>
      <c r="AM25" s="26"/>
      <c r="AN25" s="40"/>
      <c r="AO25" s="40"/>
      <c r="AP25" s="40"/>
      <c r="AQ25" s="40"/>
    </row>
    <row r="26" spans="1:43" ht="28.5" x14ac:dyDescent="0.15">
      <c r="A26" s="148" t="s">
        <v>11</v>
      </c>
      <c r="B26" s="149"/>
      <c r="C26" s="149"/>
      <c r="D26" s="150"/>
      <c r="E26" s="27"/>
      <c r="F26" s="27"/>
      <c r="G26" s="153"/>
      <c r="H26" s="154"/>
      <c r="I26" s="154"/>
      <c r="J26" s="154"/>
      <c r="K26" s="154"/>
      <c r="L26" s="154"/>
      <c r="M26" s="155"/>
      <c r="N26" s="25"/>
      <c r="O26" s="26" t="s">
        <v>12</v>
      </c>
      <c r="P26" s="26"/>
      <c r="Q26" s="25"/>
      <c r="R26" s="26"/>
      <c r="S26" s="26"/>
      <c r="T26" s="26"/>
      <c r="U26" s="25"/>
      <c r="V26" s="26"/>
      <c r="W26" s="26"/>
      <c r="X26" s="26"/>
      <c r="Y26" s="26"/>
      <c r="Z26" s="26"/>
      <c r="AA26" s="26"/>
      <c r="AB26" s="26"/>
      <c r="AC26" s="26"/>
      <c r="AD26" s="26"/>
      <c r="AE26" s="25"/>
      <c r="AF26" s="25"/>
      <c r="AG26" s="25"/>
      <c r="AH26" s="25"/>
      <c r="AI26" s="25"/>
      <c r="AJ26" s="25"/>
      <c r="AK26" s="25"/>
      <c r="AL26" s="26"/>
      <c r="AM26" s="26"/>
      <c r="AN26" s="40"/>
      <c r="AO26" s="40"/>
      <c r="AP26" s="40"/>
      <c r="AQ26" s="40"/>
    </row>
    <row r="27" spans="1:43" ht="14.25" thickBot="1" x14ac:dyDescent="0.2">
      <c r="A27" s="151"/>
      <c r="B27" s="151"/>
      <c r="C27" s="151"/>
      <c r="D27" s="152"/>
      <c r="E27" s="28"/>
      <c r="F27" s="28"/>
      <c r="G27" s="146"/>
      <c r="H27" s="146"/>
      <c r="I27" s="146"/>
      <c r="J27" s="146"/>
      <c r="K27" s="146"/>
      <c r="L27" s="146"/>
      <c r="M27" s="147"/>
      <c r="N27" s="25"/>
      <c r="O27" s="26"/>
      <c r="P27" s="25" t="s">
        <v>24</v>
      </c>
      <c r="Q27" s="26"/>
      <c r="R27" s="26"/>
      <c r="S27" s="29"/>
      <c r="T27" s="29"/>
      <c r="U27" s="29"/>
      <c r="V27" s="25"/>
      <c r="W27" s="29"/>
      <c r="X27" s="29"/>
      <c r="Y27" s="26"/>
      <c r="Z27" s="26"/>
      <c r="AA27" s="26"/>
      <c r="AB27" s="26"/>
      <c r="AC27" s="26"/>
      <c r="AD27" s="26"/>
      <c r="AE27" s="25"/>
      <c r="AF27" s="25"/>
      <c r="AG27" s="25"/>
      <c r="AH27" s="25"/>
      <c r="AI27" s="25"/>
      <c r="AJ27" s="25"/>
      <c r="AK27" s="25"/>
      <c r="AL27" s="26"/>
      <c r="AM27" s="26"/>
      <c r="AN27" s="40"/>
      <c r="AO27" s="40"/>
      <c r="AP27" s="40"/>
      <c r="AQ27" s="40"/>
    </row>
    <row r="28" spans="1:43" ht="13.5" customHeight="1" x14ac:dyDescent="0.15">
      <c r="A28" s="156" t="s">
        <v>13</v>
      </c>
      <c r="B28" s="157"/>
      <c r="C28" s="157"/>
      <c r="D28" s="158"/>
      <c r="E28" s="30"/>
      <c r="F28" s="30"/>
      <c r="G28" s="143"/>
      <c r="H28" s="144"/>
      <c r="I28" s="144"/>
      <c r="J28" s="144"/>
      <c r="K28" s="144"/>
      <c r="L28" s="144"/>
      <c r="M28" s="145"/>
      <c r="N28" s="25"/>
      <c r="S28" s="35" t="s">
        <v>14</v>
      </c>
      <c r="T28" s="35"/>
      <c r="U28" s="35"/>
      <c r="AA28" s="36" t="s">
        <v>15</v>
      </c>
      <c r="AB28" s="36"/>
      <c r="AC28" s="36"/>
      <c r="AE28" s="25"/>
      <c r="AF28" s="25"/>
      <c r="AG28" s="25"/>
      <c r="AH28" s="25"/>
      <c r="AI28" s="25"/>
      <c r="AJ28" s="25"/>
      <c r="AK28" s="25"/>
      <c r="AL28" s="26"/>
      <c r="AM28" s="26"/>
      <c r="AN28" s="40"/>
      <c r="AO28" s="40"/>
      <c r="AP28" s="40"/>
      <c r="AQ28" s="40"/>
    </row>
    <row r="29" spans="1:43" ht="22.5" customHeight="1" thickBot="1" x14ac:dyDescent="0.2">
      <c r="A29" s="151"/>
      <c r="B29" s="151"/>
      <c r="C29" s="151"/>
      <c r="D29" s="152"/>
      <c r="E29" s="28"/>
      <c r="F29" s="28"/>
      <c r="G29" s="146"/>
      <c r="H29" s="146"/>
      <c r="I29" s="146"/>
      <c r="J29" s="146"/>
      <c r="K29" s="146"/>
      <c r="L29" s="146"/>
      <c r="M29" s="147"/>
      <c r="N29" s="25"/>
      <c r="O29" s="31" t="s">
        <v>17</v>
      </c>
      <c r="P29" s="31"/>
      <c r="Q29" s="142" t="str">
        <f>A10</f>
        <v>葛生</v>
      </c>
      <c r="R29" s="142"/>
      <c r="S29" s="34" t="s">
        <v>18</v>
      </c>
      <c r="T29" s="32" t="s">
        <v>19</v>
      </c>
      <c r="U29" s="34" t="s">
        <v>20</v>
      </c>
      <c r="V29" s="142" t="str">
        <f>A20</f>
        <v>佐野北</v>
      </c>
      <c r="W29" s="142"/>
      <c r="X29" s="26"/>
      <c r="Y29" s="26"/>
      <c r="Z29" s="26"/>
      <c r="AA29" s="34" t="s">
        <v>21</v>
      </c>
      <c r="AB29" s="142" t="str">
        <f>A15</f>
        <v>佐野南</v>
      </c>
      <c r="AC29" s="142"/>
      <c r="AE29" s="25"/>
      <c r="AF29" s="25"/>
      <c r="AG29" s="25"/>
      <c r="AH29" s="25"/>
      <c r="AI29" s="25"/>
      <c r="AJ29" s="25"/>
      <c r="AK29" s="25"/>
      <c r="AL29" s="26"/>
      <c r="AM29" s="26"/>
      <c r="AN29" s="40"/>
      <c r="AO29" s="40"/>
      <c r="AP29" s="40"/>
      <c r="AQ29" s="40"/>
    </row>
    <row r="30" spans="1:43" ht="22.5" customHeight="1" x14ac:dyDescent="0.15">
      <c r="A30" s="156" t="s">
        <v>16</v>
      </c>
      <c r="B30" s="157"/>
      <c r="C30" s="157"/>
      <c r="D30" s="158"/>
      <c r="E30" s="30"/>
      <c r="F30" s="30"/>
      <c r="G30" s="143"/>
      <c r="H30" s="144"/>
      <c r="I30" s="144"/>
      <c r="J30" s="144"/>
      <c r="K30" s="144"/>
      <c r="L30" s="144"/>
      <c r="M30" s="145"/>
      <c r="O30" s="31" t="s">
        <v>22</v>
      </c>
      <c r="P30" s="40"/>
      <c r="Q30" s="142" t="str">
        <f>A15</f>
        <v>佐野南</v>
      </c>
      <c r="R30" s="142"/>
      <c r="S30" s="34" t="s">
        <v>21</v>
      </c>
      <c r="T30" s="32" t="s">
        <v>19</v>
      </c>
      <c r="U30" s="34" t="s">
        <v>20</v>
      </c>
      <c r="V30" s="142" t="str">
        <f>A20</f>
        <v>佐野北</v>
      </c>
      <c r="W30" s="142"/>
      <c r="X30" s="26"/>
      <c r="Y30" s="26"/>
      <c r="Z30" s="26"/>
      <c r="AA30" s="34" t="s">
        <v>18</v>
      </c>
      <c r="AB30" s="142" t="str">
        <f>A10</f>
        <v>葛生</v>
      </c>
      <c r="AC30" s="142"/>
      <c r="AD30" s="26"/>
      <c r="AE30" s="25"/>
      <c r="AF30" s="25"/>
      <c r="AG30" s="25"/>
      <c r="AH30" s="25"/>
      <c r="AI30" s="25"/>
      <c r="AJ30" s="25"/>
      <c r="AK30" s="25"/>
      <c r="AL30" s="26"/>
      <c r="AM30" s="26"/>
      <c r="AN30" s="40"/>
      <c r="AO30" s="40"/>
      <c r="AP30" s="40"/>
      <c r="AQ30" s="40"/>
    </row>
    <row r="31" spans="1:43" ht="22.5" customHeight="1" thickBot="1" x14ac:dyDescent="0.2">
      <c r="A31" s="151"/>
      <c r="B31" s="151"/>
      <c r="C31" s="151"/>
      <c r="D31" s="152"/>
      <c r="E31" s="28"/>
      <c r="F31" s="28"/>
      <c r="G31" s="146"/>
      <c r="H31" s="146"/>
      <c r="I31" s="146"/>
      <c r="J31" s="146"/>
      <c r="K31" s="146"/>
      <c r="L31" s="146"/>
      <c r="M31" s="147"/>
      <c r="O31" s="31" t="s">
        <v>23</v>
      </c>
      <c r="P31" s="40"/>
      <c r="Q31" s="142" t="str">
        <f>A10</f>
        <v>葛生</v>
      </c>
      <c r="R31" s="142"/>
      <c r="S31" s="34" t="s">
        <v>18</v>
      </c>
      <c r="T31" s="33" t="s">
        <v>19</v>
      </c>
      <c r="U31" s="34" t="s">
        <v>21</v>
      </c>
      <c r="V31" s="142" t="str">
        <f>A15</f>
        <v>佐野南</v>
      </c>
      <c r="W31" s="142"/>
      <c r="X31" s="26"/>
      <c r="Y31" s="26"/>
      <c r="Z31" s="26"/>
      <c r="AA31" s="34" t="s">
        <v>20</v>
      </c>
      <c r="AB31" s="142" t="str">
        <f>A20</f>
        <v>佐野北</v>
      </c>
      <c r="AC31" s="142"/>
      <c r="AD31" s="26"/>
      <c r="AE31" s="25"/>
      <c r="AF31" s="25"/>
      <c r="AG31" s="25"/>
      <c r="AH31" s="25"/>
      <c r="AI31" s="25"/>
      <c r="AJ31" s="25"/>
      <c r="AK31" s="25"/>
      <c r="AL31" s="26"/>
      <c r="AM31" s="26"/>
      <c r="AN31" s="40"/>
      <c r="AO31" s="40"/>
      <c r="AP31" s="40"/>
      <c r="AQ31" s="40"/>
    </row>
    <row r="32" spans="1:43" ht="21.75" customHeight="1" x14ac:dyDescent="0.15">
      <c r="AD32" s="26"/>
      <c r="AL32" s="40"/>
      <c r="AM32" s="40"/>
      <c r="AN32" s="40"/>
      <c r="AO32" s="40"/>
      <c r="AP32" s="40"/>
      <c r="AQ32" s="40"/>
    </row>
    <row r="33" spans="14:43" ht="21.75" customHeight="1" x14ac:dyDescent="0.15">
      <c r="N33" s="26"/>
      <c r="AD33" s="26"/>
      <c r="AL33" s="40"/>
      <c r="AM33" s="40"/>
      <c r="AN33" s="40"/>
      <c r="AO33" s="40"/>
      <c r="AP33" s="40"/>
      <c r="AQ33" s="40"/>
    </row>
    <row r="34" spans="14:43" x14ac:dyDescent="0.15">
      <c r="AL34" s="40"/>
      <c r="AM34" s="40"/>
      <c r="AN34" s="40"/>
      <c r="AO34" s="40"/>
      <c r="AP34" s="40"/>
      <c r="AQ34" s="40"/>
    </row>
    <row r="35" spans="14:43" x14ac:dyDescent="0.15">
      <c r="AL35" s="40"/>
      <c r="AM35" s="40"/>
      <c r="AN35" s="40"/>
      <c r="AO35" s="40"/>
      <c r="AP35" s="40"/>
      <c r="AQ35" s="40"/>
    </row>
    <row r="36" spans="14:43" x14ac:dyDescent="0.15">
      <c r="AL36" s="40"/>
      <c r="AM36" s="40"/>
      <c r="AN36" s="40"/>
      <c r="AO36" s="40"/>
      <c r="AP36" s="40"/>
      <c r="AQ36" s="40"/>
    </row>
    <row r="37" spans="14:43" x14ac:dyDescent="0.15">
      <c r="AL37" s="40"/>
      <c r="AM37" s="40"/>
      <c r="AN37" s="40"/>
      <c r="AO37" s="40"/>
      <c r="AP37" s="40"/>
      <c r="AQ37" s="40"/>
    </row>
    <row r="38" spans="14:43" x14ac:dyDescent="0.15">
      <c r="AL38" s="40"/>
      <c r="AM38" s="40"/>
      <c r="AN38" s="40"/>
      <c r="AO38" s="40"/>
      <c r="AP38" s="40"/>
      <c r="AQ38" s="40"/>
    </row>
    <row r="39" spans="14:43" x14ac:dyDescent="0.15">
      <c r="AL39" s="40"/>
      <c r="AM39" s="40"/>
      <c r="AN39" s="40"/>
      <c r="AO39" s="40"/>
      <c r="AP39" s="40"/>
      <c r="AQ39" s="40"/>
    </row>
    <row r="40" spans="14:43" x14ac:dyDescent="0.15">
      <c r="AL40" s="40"/>
      <c r="AM40" s="40"/>
      <c r="AN40" s="40"/>
      <c r="AO40" s="40"/>
      <c r="AP40" s="40"/>
      <c r="AQ40" s="40"/>
    </row>
    <row r="41" spans="14:43" x14ac:dyDescent="0.15">
      <c r="AL41" s="40"/>
      <c r="AM41" s="40"/>
      <c r="AN41" s="40"/>
      <c r="AO41" s="40"/>
      <c r="AP41" s="40"/>
      <c r="AQ41" s="40"/>
    </row>
    <row r="42" spans="14:43" x14ac:dyDescent="0.15">
      <c r="AL42" s="40"/>
      <c r="AM42" s="40"/>
      <c r="AN42" s="40"/>
      <c r="AO42" s="40"/>
      <c r="AP42" s="40"/>
      <c r="AQ42" s="40"/>
    </row>
    <row r="43" spans="14:43" x14ac:dyDescent="0.15">
      <c r="AL43" s="40"/>
      <c r="AM43" s="40"/>
      <c r="AN43" s="40"/>
      <c r="AO43" s="40"/>
      <c r="AP43" s="40"/>
      <c r="AQ43" s="40"/>
    </row>
    <row r="44" spans="14:43" x14ac:dyDescent="0.15">
      <c r="AL44" s="40"/>
      <c r="AM44" s="40"/>
      <c r="AN44" s="40"/>
      <c r="AO44" s="40"/>
      <c r="AP44" s="40"/>
      <c r="AQ44" s="40"/>
    </row>
    <row r="45" spans="14:43" x14ac:dyDescent="0.15">
      <c r="AL45" s="40"/>
      <c r="AM45" s="40"/>
      <c r="AN45" s="40"/>
      <c r="AO45" s="40"/>
      <c r="AP45" s="40"/>
      <c r="AQ45" s="40"/>
    </row>
    <row r="46" spans="14:43" x14ac:dyDescent="0.15">
      <c r="AL46" s="40"/>
      <c r="AM46" s="40"/>
      <c r="AN46" s="40"/>
      <c r="AO46" s="40"/>
      <c r="AP46" s="40"/>
      <c r="AQ46" s="40"/>
    </row>
    <row r="47" spans="14:43" x14ac:dyDescent="0.15">
      <c r="AL47" s="40"/>
      <c r="AM47" s="40"/>
      <c r="AN47" s="40"/>
      <c r="AO47" s="40"/>
      <c r="AP47" s="40"/>
      <c r="AQ47" s="40"/>
    </row>
    <row r="48" spans="14:43" x14ac:dyDescent="0.15">
      <c r="AL48" s="40"/>
      <c r="AM48" s="40"/>
      <c r="AN48" s="40"/>
      <c r="AO48" s="40"/>
      <c r="AP48" s="40"/>
      <c r="AQ48" s="40"/>
    </row>
    <row r="49" spans="38:43" x14ac:dyDescent="0.15">
      <c r="AL49" s="40"/>
      <c r="AM49" s="40"/>
      <c r="AN49" s="40"/>
      <c r="AO49" s="40"/>
      <c r="AP49" s="40"/>
      <c r="AQ49" s="40"/>
    </row>
    <row r="50" spans="38:43" x14ac:dyDescent="0.15">
      <c r="AL50" s="40"/>
      <c r="AM50" s="40"/>
      <c r="AN50" s="40"/>
      <c r="AO50" s="40"/>
      <c r="AP50" s="40"/>
      <c r="AQ50" s="40"/>
    </row>
    <row r="51" spans="38:43" x14ac:dyDescent="0.15">
      <c r="AL51" s="40"/>
      <c r="AM51" s="40"/>
      <c r="AN51" s="40"/>
      <c r="AO51" s="40"/>
      <c r="AP51" s="40"/>
      <c r="AQ51" s="40"/>
    </row>
    <row r="52" spans="38:43" x14ac:dyDescent="0.15">
      <c r="AL52" s="40"/>
      <c r="AM52" s="40"/>
      <c r="AN52" s="40"/>
      <c r="AO52" s="40"/>
      <c r="AP52" s="40"/>
      <c r="AQ52" s="40"/>
    </row>
    <row r="53" spans="38:43" x14ac:dyDescent="0.15">
      <c r="AL53" s="40"/>
      <c r="AM53" s="40"/>
      <c r="AN53" s="40"/>
      <c r="AO53" s="40"/>
      <c r="AP53" s="40"/>
      <c r="AQ53" s="40"/>
    </row>
    <row r="54" spans="38:43" x14ac:dyDescent="0.15">
      <c r="AL54" s="40"/>
      <c r="AM54" s="40"/>
      <c r="AN54" s="40"/>
      <c r="AO54" s="40"/>
      <c r="AP54" s="40"/>
      <c r="AQ54" s="40"/>
    </row>
    <row r="55" spans="38:43" x14ac:dyDescent="0.15">
      <c r="AL55" s="40"/>
      <c r="AM55" s="40"/>
      <c r="AN55" s="40"/>
      <c r="AO55" s="40"/>
      <c r="AP55" s="40"/>
      <c r="AQ55" s="40"/>
    </row>
    <row r="56" spans="38:43" x14ac:dyDescent="0.15">
      <c r="AL56" s="40"/>
      <c r="AM56" s="40"/>
      <c r="AN56" s="40"/>
      <c r="AO56" s="40"/>
      <c r="AP56" s="40"/>
      <c r="AQ56" s="40"/>
    </row>
    <row r="57" spans="38:43" x14ac:dyDescent="0.15">
      <c r="AL57" s="40"/>
      <c r="AM57" s="40"/>
      <c r="AN57" s="40"/>
      <c r="AO57" s="40"/>
      <c r="AP57" s="40"/>
      <c r="AQ57" s="40"/>
    </row>
    <row r="58" spans="38:43" x14ac:dyDescent="0.15">
      <c r="AL58" s="40"/>
      <c r="AM58" s="40"/>
      <c r="AN58" s="40"/>
      <c r="AO58" s="40"/>
      <c r="AP58" s="40"/>
      <c r="AQ58" s="40"/>
    </row>
    <row r="59" spans="38:43" x14ac:dyDescent="0.15">
      <c r="AL59" s="40"/>
      <c r="AM59" s="40"/>
      <c r="AN59" s="40"/>
      <c r="AO59" s="40"/>
      <c r="AP59" s="40"/>
      <c r="AQ59" s="40"/>
    </row>
    <row r="60" spans="38:43" x14ac:dyDescent="0.15">
      <c r="AL60" s="40"/>
      <c r="AM60" s="40"/>
      <c r="AN60" s="40"/>
      <c r="AO60" s="40"/>
      <c r="AP60" s="40"/>
      <c r="AQ60" s="40"/>
    </row>
    <row r="61" spans="38:43" x14ac:dyDescent="0.15">
      <c r="AL61" s="40"/>
      <c r="AM61" s="40"/>
      <c r="AN61" s="40"/>
      <c r="AO61" s="40"/>
      <c r="AP61" s="40"/>
      <c r="AQ61" s="40"/>
    </row>
    <row r="62" spans="38:43" x14ac:dyDescent="0.15">
      <c r="AL62" s="40"/>
      <c r="AM62" s="40"/>
      <c r="AN62" s="40"/>
      <c r="AO62" s="40"/>
      <c r="AP62" s="40"/>
      <c r="AQ62" s="40"/>
    </row>
    <row r="63" spans="38:43" x14ac:dyDescent="0.15">
      <c r="AL63" s="40"/>
      <c r="AM63" s="40"/>
      <c r="AN63" s="40"/>
      <c r="AO63" s="40"/>
      <c r="AP63" s="40"/>
      <c r="AQ63" s="40"/>
    </row>
    <row r="64" spans="38:43" x14ac:dyDescent="0.15">
      <c r="AL64" s="40"/>
      <c r="AM64" s="40"/>
      <c r="AN64" s="40"/>
      <c r="AO64" s="40"/>
      <c r="AP64" s="40"/>
      <c r="AQ64" s="40"/>
    </row>
    <row r="65" spans="38:43" x14ac:dyDescent="0.15">
      <c r="AL65" s="40"/>
      <c r="AM65" s="40"/>
      <c r="AN65" s="40"/>
      <c r="AO65" s="40"/>
      <c r="AP65" s="40"/>
      <c r="AQ65" s="40"/>
    </row>
    <row r="66" spans="38:43" x14ac:dyDescent="0.15">
      <c r="AL66" s="40"/>
      <c r="AM66" s="40"/>
      <c r="AN66" s="40"/>
      <c r="AO66" s="40"/>
      <c r="AP66" s="40"/>
      <c r="AQ66" s="40"/>
    </row>
    <row r="67" spans="38:43" x14ac:dyDescent="0.15">
      <c r="AL67" s="40"/>
      <c r="AM67" s="40"/>
      <c r="AN67" s="40"/>
      <c r="AO67" s="40"/>
      <c r="AP67" s="40"/>
      <c r="AQ67" s="40"/>
    </row>
    <row r="68" spans="38:43" x14ac:dyDescent="0.15">
      <c r="AL68" s="40"/>
      <c r="AM68" s="40"/>
      <c r="AN68" s="40"/>
      <c r="AO68" s="40"/>
      <c r="AP68" s="40"/>
      <c r="AQ68" s="40"/>
    </row>
    <row r="69" spans="38:43" x14ac:dyDescent="0.15">
      <c r="AL69" s="40"/>
      <c r="AM69" s="40"/>
      <c r="AN69" s="40"/>
      <c r="AO69" s="40"/>
      <c r="AP69" s="40"/>
      <c r="AQ69" s="40"/>
    </row>
    <row r="70" spans="38:43" x14ac:dyDescent="0.15">
      <c r="AL70" s="40"/>
      <c r="AM70" s="40"/>
      <c r="AN70" s="40"/>
      <c r="AO70" s="40"/>
      <c r="AP70" s="40"/>
      <c r="AQ70" s="40"/>
    </row>
    <row r="71" spans="38:43" x14ac:dyDescent="0.15">
      <c r="AL71" s="40"/>
      <c r="AM71" s="40"/>
      <c r="AN71" s="40"/>
      <c r="AO71" s="40"/>
      <c r="AP71" s="40"/>
      <c r="AQ71" s="40"/>
    </row>
    <row r="72" spans="38:43" x14ac:dyDescent="0.15">
      <c r="AL72" s="40"/>
      <c r="AM72" s="40"/>
      <c r="AN72" s="40"/>
      <c r="AO72" s="40"/>
      <c r="AP72" s="40"/>
      <c r="AQ72" s="40"/>
    </row>
    <row r="73" spans="38:43" x14ac:dyDescent="0.15">
      <c r="AL73" s="40"/>
      <c r="AM73" s="40"/>
      <c r="AN73" s="40"/>
      <c r="AO73" s="40"/>
      <c r="AP73" s="40"/>
      <c r="AQ73" s="40"/>
    </row>
    <row r="74" spans="38:43" x14ac:dyDescent="0.15">
      <c r="AL74" s="40"/>
      <c r="AM74" s="40"/>
      <c r="AN74" s="40"/>
      <c r="AO74" s="40"/>
      <c r="AP74" s="40"/>
      <c r="AQ74" s="40"/>
    </row>
    <row r="75" spans="38:43" x14ac:dyDescent="0.15">
      <c r="AL75" s="40"/>
      <c r="AM75" s="40"/>
      <c r="AN75" s="40"/>
      <c r="AO75" s="40"/>
      <c r="AP75" s="40"/>
      <c r="AQ75" s="40"/>
    </row>
  </sheetData>
  <mergeCells count="47">
    <mergeCell ref="G30:M31"/>
    <mergeCell ref="V30:W30"/>
    <mergeCell ref="AB30:AC30"/>
    <mergeCell ref="A26:D27"/>
    <mergeCell ref="G26:M27"/>
    <mergeCell ref="A28:D29"/>
    <mergeCell ref="G28:M29"/>
    <mergeCell ref="A30:D31"/>
    <mergeCell ref="AI10:AJ14"/>
    <mergeCell ref="Z5:Z9"/>
    <mergeCell ref="Q31:R31"/>
    <mergeCell ref="V31:W31"/>
    <mergeCell ref="AB31:AC31"/>
    <mergeCell ref="AI20:AJ24"/>
    <mergeCell ref="AI15:AJ19"/>
    <mergeCell ref="AI5:AJ9"/>
    <mergeCell ref="V29:W29"/>
    <mergeCell ref="Q29:R29"/>
    <mergeCell ref="Q30:R30"/>
    <mergeCell ref="AB29:AC29"/>
    <mergeCell ref="A15:F19"/>
    <mergeCell ref="M15:R19"/>
    <mergeCell ref="AC15:AD19"/>
    <mergeCell ref="AE15:AF19"/>
    <mergeCell ref="AG15:AH19"/>
    <mergeCell ref="A20:F24"/>
    <mergeCell ref="S20:X24"/>
    <mergeCell ref="AC20:AD24"/>
    <mergeCell ref="AE20:AF24"/>
    <mergeCell ref="AG20:AH24"/>
    <mergeCell ref="AK5:AK9"/>
    <mergeCell ref="AA5:AA9"/>
    <mergeCell ref="AB5:AB9"/>
    <mergeCell ref="AC5:AD9"/>
    <mergeCell ref="AE5:AF9"/>
    <mergeCell ref="AG5:AH9"/>
    <mergeCell ref="A1:AG2"/>
    <mergeCell ref="M5:R9"/>
    <mergeCell ref="S5:X9"/>
    <mergeCell ref="Y5:Y9"/>
    <mergeCell ref="A10:F14"/>
    <mergeCell ref="G10:L14"/>
    <mergeCell ref="AC10:AD14"/>
    <mergeCell ref="AE10:AF14"/>
    <mergeCell ref="AG10:AH14"/>
    <mergeCell ref="A5:F9"/>
    <mergeCell ref="G5:L9"/>
  </mergeCells>
  <phoneticPr fontId="1"/>
  <dataValidations count="1">
    <dataValidation type="whole" operator="greaterThanOrEqual" allowBlank="1" showInputMessage="1" showErrorMessage="1" sqref="O11:O13 Q11:Q13 U11:U13 W11:W13 U16:U18 W16:W18">
      <formula1>0</formula1>
    </dataValidation>
  </dataValidations>
  <pageMargins left="0.59055118110236215" right="0.59055118110236215" top="0.39370078740157483" bottom="0.39370078740157483" header="0" footer="0.19685039370078741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R1 男子3チーム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31008t</dc:creator>
  <cp:lastModifiedBy>Kimura Kenji</cp:lastModifiedBy>
  <cp:lastPrinted>2019-09-17T05:39:54Z</cp:lastPrinted>
  <dcterms:created xsi:type="dcterms:W3CDTF">2013-12-17T11:42:53Z</dcterms:created>
  <dcterms:modified xsi:type="dcterms:W3CDTF">2019-09-17T05:41:08Z</dcterms:modified>
</cp:coreProperties>
</file>