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5" windowWidth="19395" windowHeight="8040"/>
  </bookViews>
  <sheets>
    <sheet name="H30 男子3チーム" sheetId="1" r:id="rId1"/>
  </sheets>
  <calcPr calcId="145621"/>
</workbook>
</file>

<file path=xl/calcChain.xml><?xml version="1.0" encoding="utf-8"?>
<calcChain xmlns="http://schemas.openxmlformats.org/spreadsheetml/2006/main">
  <c r="G7" i="1" l="1"/>
  <c r="M7" i="1"/>
  <c r="S7" i="1"/>
  <c r="AB33" i="1" l="1"/>
  <c r="V33" i="1"/>
  <c r="Q33" i="1"/>
  <c r="AB32" i="1"/>
  <c r="V32" i="1"/>
  <c r="Q32" i="1"/>
  <c r="AB31" i="1"/>
  <c r="V31" i="1"/>
  <c r="Q31" i="1"/>
  <c r="Q25" i="1"/>
  <c r="O25" i="1"/>
  <c r="K25" i="1"/>
  <c r="I25" i="1"/>
  <c r="Q24" i="1"/>
  <c r="O24" i="1"/>
  <c r="K24" i="1"/>
  <c r="I24" i="1"/>
  <c r="Q23" i="1"/>
  <c r="O23" i="1"/>
  <c r="K23" i="1"/>
  <c r="I23" i="1"/>
  <c r="K20" i="1"/>
  <c r="I20" i="1"/>
  <c r="X19" i="1"/>
  <c r="N24" i="1" s="1"/>
  <c r="M24" i="1" s="1"/>
  <c r="T19" i="1"/>
  <c r="S19" i="1" s="1"/>
  <c r="K19" i="1"/>
  <c r="I19" i="1"/>
  <c r="K18" i="1"/>
  <c r="I18" i="1"/>
  <c r="X14" i="1"/>
  <c r="H24" i="1" s="1"/>
  <c r="T14" i="1"/>
  <c r="S14" i="1" s="1"/>
  <c r="R14" i="1"/>
  <c r="H19" i="1" s="1"/>
  <c r="N14" i="1"/>
  <c r="AA14" i="1" s="1"/>
  <c r="AG12" i="1"/>
  <c r="AE12" i="1"/>
  <c r="AB14" i="1"/>
  <c r="AE22" i="1"/>
  <c r="AE17" i="1" l="1"/>
  <c r="M14" i="1"/>
  <c r="Z14" i="1" s="1"/>
  <c r="AG17" i="1"/>
  <c r="AG22" i="1"/>
  <c r="G19" i="1"/>
  <c r="Z19" i="1" s="1"/>
  <c r="AA19" i="1"/>
  <c r="R24" i="1"/>
  <c r="AI22" i="1"/>
  <c r="AI12" i="1"/>
  <c r="L24" i="1"/>
  <c r="AA24" i="1"/>
  <c r="G24" i="1"/>
  <c r="Y24" i="1" s="1"/>
  <c r="AC12" i="1"/>
  <c r="AI17" i="1"/>
  <c r="L19" i="1"/>
  <c r="AB19" i="1" s="1"/>
  <c r="Y19" i="1" l="1"/>
  <c r="AC17" i="1"/>
  <c r="Y14" i="1"/>
  <c r="Z24" i="1"/>
  <c r="AB24" i="1"/>
  <c r="AC22" i="1" s="1"/>
  <c r="AL14" i="1" l="1"/>
  <c r="AL19" i="1"/>
  <c r="AK19" i="1" s="1"/>
  <c r="AL24" i="1"/>
  <c r="AM14" i="1" l="1"/>
  <c r="AK24" i="1"/>
  <c r="AM19" i="1"/>
  <c r="AM24" i="1"/>
  <c r="AK14" i="1"/>
</calcChain>
</file>

<file path=xl/sharedStrings.xml><?xml version="1.0" encoding="utf-8"?>
<sst xmlns="http://schemas.openxmlformats.org/spreadsheetml/2006/main" count="60" uniqueCount="35">
  <si>
    <t>A</t>
    <phoneticPr fontId="3"/>
  </si>
  <si>
    <t>勝 数</t>
    <rPh sb="0" eb="1">
      <t>カチ</t>
    </rPh>
    <rPh sb="2" eb="3">
      <t>スウ</t>
    </rPh>
    <phoneticPr fontId="3"/>
  </si>
  <si>
    <t>負 数</t>
    <rPh sb="0" eb="1">
      <t>マ</t>
    </rPh>
    <rPh sb="2" eb="3">
      <t>スウ</t>
    </rPh>
    <phoneticPr fontId="3"/>
  </si>
  <si>
    <t>勝セット</t>
    <rPh sb="0" eb="1">
      <t>カ</t>
    </rPh>
    <phoneticPr fontId="3"/>
  </si>
  <si>
    <t>負セット</t>
    <rPh sb="0" eb="1">
      <t>マ</t>
    </rPh>
    <phoneticPr fontId="3"/>
  </si>
  <si>
    <t>セット率</t>
    <rPh sb="3" eb="4">
      <t>リツ</t>
    </rPh>
    <phoneticPr fontId="3"/>
  </si>
  <si>
    <t>得 点</t>
    <rPh sb="0" eb="1">
      <t>エ</t>
    </rPh>
    <rPh sb="2" eb="3">
      <t>テン</t>
    </rPh>
    <phoneticPr fontId="3"/>
  </si>
  <si>
    <t>失 点</t>
    <rPh sb="0" eb="1">
      <t>シツ</t>
    </rPh>
    <rPh sb="2" eb="3">
      <t>テン</t>
    </rPh>
    <phoneticPr fontId="3"/>
  </si>
  <si>
    <t>ポイント率</t>
    <rPh sb="4" eb="5">
      <t>リツ</t>
    </rPh>
    <phoneticPr fontId="3"/>
  </si>
  <si>
    <t>順 位</t>
    <rPh sb="0" eb="1">
      <t>ジュン</t>
    </rPh>
    <rPh sb="2" eb="3">
      <t>クライ</t>
    </rPh>
    <phoneticPr fontId="3"/>
  </si>
  <si>
    <t>-</t>
  </si>
  <si>
    <t>１位</t>
    <rPh sb="1" eb="2">
      <t>イ</t>
    </rPh>
    <phoneticPr fontId="3"/>
  </si>
  <si>
    <t>試合順について</t>
    <rPh sb="0" eb="2">
      <t>シアイ</t>
    </rPh>
    <rPh sb="2" eb="3">
      <t>ジュン</t>
    </rPh>
    <phoneticPr fontId="3"/>
  </si>
  <si>
    <t>２位</t>
    <rPh sb="1" eb="2">
      <t>イ</t>
    </rPh>
    <phoneticPr fontId="3"/>
  </si>
  <si>
    <t>試合順</t>
    <rPh sb="0" eb="2">
      <t>シアイ</t>
    </rPh>
    <rPh sb="2" eb="3">
      <t>ジュン</t>
    </rPh>
    <phoneticPr fontId="3"/>
  </si>
  <si>
    <t>審判</t>
    <rPh sb="0" eb="2">
      <t>シンパン</t>
    </rPh>
    <phoneticPr fontId="3"/>
  </si>
  <si>
    <t>３位</t>
    <rPh sb="1" eb="2">
      <t>イ</t>
    </rPh>
    <phoneticPr fontId="3"/>
  </si>
  <si>
    <t>A1</t>
    <phoneticPr fontId="3"/>
  </si>
  <si>
    <t>①</t>
    <phoneticPr fontId="3"/>
  </si>
  <si>
    <t>－</t>
    <phoneticPr fontId="3"/>
  </si>
  <si>
    <t>③</t>
    <phoneticPr fontId="3"/>
  </si>
  <si>
    <t>②</t>
    <phoneticPr fontId="3"/>
  </si>
  <si>
    <t>A2</t>
    <phoneticPr fontId="3"/>
  </si>
  <si>
    <t>A3</t>
    <phoneticPr fontId="3"/>
  </si>
  <si>
    <t>【Aブロック】</t>
    <phoneticPr fontId="3"/>
  </si>
  <si>
    <t>会場</t>
    <rPh sb="0" eb="2">
      <t>カイジョウ</t>
    </rPh>
    <phoneticPr fontId="2"/>
  </si>
  <si>
    <t>アリーナたぬま</t>
    <phoneticPr fontId="2"/>
  </si>
  <si>
    <t>葛生</t>
    <rPh sb="0" eb="2">
      <t>クズウ</t>
    </rPh>
    <phoneticPr fontId="3"/>
  </si>
  <si>
    <t>北</t>
    <rPh sb="0" eb="1">
      <t>キタ</t>
    </rPh>
    <phoneticPr fontId="3"/>
  </si>
  <si>
    <t>南</t>
    <rPh sb="0" eb="1">
      <t>ミナミ</t>
    </rPh>
    <phoneticPr fontId="3"/>
  </si>
  <si>
    <t>H30 佐野市中体連　新人バレーボール大会　男子の部</t>
    <rPh sb="4" eb="7">
      <t>サノシ</t>
    </rPh>
    <rPh sb="7" eb="10">
      <t>チュウタイレン</t>
    </rPh>
    <rPh sb="11" eb="13">
      <t>シンジン</t>
    </rPh>
    <rPh sb="19" eb="21">
      <t>タイカイ</t>
    </rPh>
    <rPh sb="22" eb="24">
      <t>ダンシ</t>
    </rPh>
    <rPh sb="25" eb="26">
      <t>ブ</t>
    </rPh>
    <phoneticPr fontId="2"/>
  </si>
  <si>
    <t>平成３０年９月21日(金)</t>
    <rPh sb="0" eb="2">
      <t>ヘイセイ</t>
    </rPh>
    <rPh sb="4" eb="5">
      <t>ネン</t>
    </rPh>
    <rPh sb="6" eb="7">
      <t>ガツ</t>
    </rPh>
    <rPh sb="9" eb="10">
      <t>ニチ</t>
    </rPh>
    <rPh sb="11" eb="12">
      <t>キン</t>
    </rPh>
    <phoneticPr fontId="2"/>
  </si>
  <si>
    <t>※組み合わせについて</t>
    <rPh sb="1" eb="2">
      <t>ク</t>
    </rPh>
    <rPh sb="3" eb="4">
      <t>ア</t>
    </rPh>
    <phoneticPr fontId="21"/>
  </si>
  <si>
    <t>　Ｈ30 小竹杯の結果に基づき①～③にそれぞれ入る。</t>
    <rPh sb="5" eb="7">
      <t>コタケ</t>
    </rPh>
    <rPh sb="7" eb="8">
      <t>ハイ</t>
    </rPh>
    <rPh sb="9" eb="11">
      <t>ケッカ</t>
    </rPh>
    <rPh sb="12" eb="13">
      <t>モト</t>
    </rPh>
    <rPh sb="23" eb="24">
      <t>ハイ</t>
    </rPh>
    <phoneticPr fontId="21"/>
  </si>
  <si>
    <t>コート割当　　Ａ：奧側コート（男子）　　Ｂ：中央コート（女子）　　Ｃ：入口側コート（女子）　　Ｄ：サブ体育館（女子）</t>
    <rPh sb="3" eb="4">
      <t>ワ</t>
    </rPh>
    <rPh sb="4" eb="5">
      <t>ア</t>
    </rPh>
    <rPh sb="9" eb="10">
      <t>オウ</t>
    </rPh>
    <rPh sb="10" eb="11">
      <t>ガワ</t>
    </rPh>
    <rPh sb="15" eb="17">
      <t>ダンシ</t>
    </rPh>
    <rPh sb="22" eb="24">
      <t>チュウオウ</t>
    </rPh>
    <rPh sb="28" eb="30">
      <t>ジョシ</t>
    </rPh>
    <rPh sb="35" eb="37">
      <t>イリグチ</t>
    </rPh>
    <rPh sb="37" eb="38">
      <t>ガワ</t>
    </rPh>
    <rPh sb="42" eb="44">
      <t>ジョシ</t>
    </rPh>
    <rPh sb="51" eb="54">
      <t>タイイクカン</t>
    </rPh>
    <rPh sb="55" eb="57">
      <t>ジョシ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</si>
</sst>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26">
    <font>
      <sz val="11"/>
      <color theme="1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明朝"/>
      <family val="1"/>
      <charset val="128"/>
    </font>
    <font>
      <b/>
      <sz val="26"/>
      <name val="ＭＳ Ｐゴシック"/>
      <family val="3"/>
      <charset val="128"/>
    </font>
    <font>
      <sz val="11"/>
      <name val="HG丸ｺﾞｼｯｸM-PRO"/>
      <family val="3"/>
      <charset val="128"/>
    </font>
    <font>
      <sz val="2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6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b/>
      <sz val="14"/>
      <color rgb="FF000000"/>
      <name val="HG丸ｺﾞｼｯｸM-PRO"/>
      <family val="3"/>
      <charset val="128"/>
    </font>
    <font>
      <b/>
      <sz val="12"/>
      <color rgb="FF000000"/>
      <name val="ＭＳ Ｐゴシック"/>
      <family val="2"/>
      <charset val="128"/>
    </font>
    <font>
      <b/>
      <i/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 readingOrder="1"/>
    </xf>
    <xf numFmtId="0" fontId="4" fillId="0" borderId="0" xfId="1"/>
    <xf numFmtId="0" fontId="5" fillId="0" borderId="0" xfId="1" applyFont="1" applyBorder="1" applyAlignment="1" applyProtection="1">
      <alignment vertical="center"/>
    </xf>
    <xf numFmtId="0" fontId="4" fillId="0" borderId="0" xfId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1" applyFont="1" applyAlignment="1" applyProtection="1"/>
    <xf numFmtId="0" fontId="4" fillId="0" borderId="0" xfId="1" applyBorder="1" applyAlignment="1" applyProtection="1">
      <alignment horizontal="center" vertical="center"/>
    </xf>
    <xf numFmtId="0" fontId="4" fillId="0" borderId="1" xfId="1" applyBorder="1" applyAlignment="1" applyProtection="1">
      <alignment horizontal="center" vertical="center"/>
    </xf>
    <xf numFmtId="0" fontId="4" fillId="0" borderId="2" xfId="1" applyBorder="1" applyAlignment="1" applyProtection="1">
      <alignment horizontal="center" vertical="center"/>
    </xf>
    <xf numFmtId="0" fontId="4" fillId="0" borderId="3" xfId="1" applyBorder="1" applyAlignment="1" applyProtection="1">
      <alignment horizontal="center" vertical="center"/>
    </xf>
    <xf numFmtId="0" fontId="4" fillId="0" borderId="4" xfId="1" applyBorder="1" applyAlignment="1" applyProtection="1">
      <alignment horizontal="center" vertical="center"/>
    </xf>
    <xf numFmtId="0" fontId="11" fillId="0" borderId="2" xfId="1" applyFont="1" applyBorder="1" applyAlignment="1" applyProtection="1">
      <alignment horizontal="center" vertical="center"/>
    </xf>
    <xf numFmtId="0" fontId="4" fillId="0" borderId="1" xfId="1" applyBorder="1" applyAlignment="1" applyProtection="1">
      <alignment horizontal="center" vertical="center"/>
      <protection hidden="1"/>
    </xf>
    <xf numFmtId="0" fontId="4" fillId="0" borderId="0" xfId="1" applyBorder="1" applyAlignment="1" applyProtection="1">
      <alignment horizontal="center" vertical="center"/>
      <protection hidden="1"/>
    </xf>
    <xf numFmtId="0" fontId="4" fillId="0" borderId="2" xfId="1" applyBorder="1" applyAlignment="1" applyProtection="1">
      <alignment horizontal="center" vertical="center"/>
      <protection hidden="1"/>
    </xf>
    <xf numFmtId="0" fontId="4" fillId="0" borderId="4" xfId="1" applyBorder="1" applyAlignment="1" applyProtection="1">
      <alignment horizontal="center" vertical="center"/>
      <protection hidden="1"/>
    </xf>
    <xf numFmtId="0" fontId="4" fillId="0" borderId="5" xfId="1" applyBorder="1" applyAlignment="1" applyProtection="1">
      <alignment horizontal="center" vertical="center"/>
    </xf>
    <xf numFmtId="0" fontId="4" fillId="0" borderId="6" xfId="1" applyBorder="1" applyAlignment="1" applyProtection="1">
      <alignment horizontal="center" vertical="center"/>
    </xf>
    <xf numFmtId="0" fontId="4" fillId="0" borderId="7" xfId="1" applyBorder="1" applyAlignment="1" applyProtection="1">
      <alignment horizontal="center" vertical="center"/>
    </xf>
    <xf numFmtId="0" fontId="4" fillId="0" borderId="8" xfId="1" applyBorder="1" applyAlignment="1" applyProtection="1">
      <alignment horizontal="center" vertical="center"/>
    </xf>
    <xf numFmtId="0" fontId="11" fillId="0" borderId="7" xfId="1" applyFont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4" fillId="0" borderId="9" xfId="1" applyBorder="1" applyAlignment="1" applyProtection="1">
      <alignment horizontal="center" vertical="center"/>
      <protection hidden="1"/>
    </xf>
    <xf numFmtId="0" fontId="4" fillId="0" borderId="10" xfId="1" applyBorder="1" applyAlignment="1" applyProtection="1">
      <alignment horizontal="center" vertical="center"/>
    </xf>
    <xf numFmtId="0" fontId="4" fillId="0" borderId="11" xfId="1" applyBorder="1" applyAlignment="1" applyProtection="1">
      <alignment horizontal="center" vertical="center"/>
    </xf>
    <xf numFmtId="0" fontId="4" fillId="0" borderId="12" xfId="1" applyBorder="1" applyAlignment="1" applyProtection="1">
      <alignment horizontal="center" vertical="center"/>
    </xf>
    <xf numFmtId="0" fontId="4" fillId="0" borderId="13" xfId="1" applyBorder="1" applyAlignment="1" applyProtection="1">
      <alignment horizontal="center" vertical="center"/>
    </xf>
    <xf numFmtId="0" fontId="11" fillId="0" borderId="14" xfId="1" applyFont="1" applyBorder="1" applyAlignment="1" applyProtection="1">
      <alignment horizontal="center" vertical="center"/>
    </xf>
    <xf numFmtId="0" fontId="4" fillId="0" borderId="0" xfId="1" applyAlignment="1" applyProtection="1"/>
    <xf numFmtId="0" fontId="4" fillId="0" borderId="0" xfId="1" applyFont="1" applyAlignment="1" applyProtection="1"/>
    <xf numFmtId="0" fontId="9" fillId="0" borderId="0" xfId="1" applyFont="1" applyBorder="1" applyAlignment="1" applyProtection="1">
      <alignment horizontal="right" vertical="center"/>
      <protection hidden="1"/>
    </xf>
    <xf numFmtId="0" fontId="4" fillId="0" borderId="11" xfId="1" applyBorder="1" applyAlignment="1"/>
    <xf numFmtId="0" fontId="12" fillId="0" borderId="0" xfId="1" applyFont="1" applyBorder="1" applyAlignment="1" applyProtection="1">
      <alignment vertical="center"/>
      <protection hidden="1"/>
    </xf>
    <xf numFmtId="0" fontId="9" fillId="0" borderId="15" xfId="1" applyFont="1" applyBorder="1" applyAlignment="1" applyProtection="1">
      <alignment horizontal="right" vertical="center"/>
      <protection hidden="1"/>
    </xf>
    <xf numFmtId="0" fontId="4" fillId="0" borderId="0" xfId="1" applyFont="1" applyAlignment="1" applyProtection="1">
      <alignment vertical="center"/>
    </xf>
    <xf numFmtId="0" fontId="12" fillId="0" borderId="0" xfId="1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4" fillId="0" borderId="0" xfId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6" fillId="0" borderId="0" xfId="0" applyFont="1" applyAlignment="1" applyProtection="1"/>
    <xf numFmtId="0" fontId="17" fillId="0" borderId="0" xfId="0" applyFont="1" applyAlignment="1" applyProtection="1"/>
    <xf numFmtId="0" fontId="18" fillId="0" borderId="0" xfId="0" applyFont="1" applyAlignment="1" applyProtection="1"/>
    <xf numFmtId="0" fontId="4" fillId="0" borderId="0" xfId="1" applyFont="1"/>
    <xf numFmtId="0" fontId="9" fillId="0" borderId="15" xfId="1" applyFont="1" applyBorder="1" applyAlignment="1" applyProtection="1">
      <alignment horizontal="center" vertical="center"/>
      <protection hidden="1"/>
    </xf>
    <xf numFmtId="0" fontId="4" fillId="0" borderId="15" xfId="1" applyBorder="1" applyAlignment="1">
      <alignment horizontal="center" vertical="center"/>
    </xf>
    <xf numFmtId="0" fontId="4" fillId="0" borderId="15" xfId="1" applyBorder="1" applyAlignment="1"/>
    <xf numFmtId="0" fontId="4" fillId="0" borderId="11" xfId="1" applyBorder="1" applyAlignment="1">
      <alignment horizontal="center" vertical="center"/>
    </xf>
    <xf numFmtId="0" fontId="4" fillId="0" borderId="11" xfId="1" applyBorder="1" applyAlignment="1"/>
    <xf numFmtId="0" fontId="4" fillId="0" borderId="0" xfId="1" applyFont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  <protection hidden="1"/>
    </xf>
    <xf numFmtId="0" fontId="4" fillId="0" borderId="0" xfId="1" applyAlignment="1">
      <alignment horizontal="center" vertical="center"/>
    </xf>
    <xf numFmtId="0" fontId="4" fillId="0" borderId="0" xfId="1" applyAlignment="1"/>
    <xf numFmtId="176" fontId="4" fillId="0" borderId="10" xfId="1" applyNumberFormat="1" applyBorder="1" applyAlignment="1" applyProtection="1">
      <alignment horizontal="center" vertical="center"/>
      <protection hidden="1"/>
    </xf>
    <xf numFmtId="0" fontId="4" fillId="0" borderId="3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40" xfId="1" applyBorder="1" applyAlignment="1" applyProtection="1">
      <alignment horizontal="center" vertical="center" textRotation="255"/>
    </xf>
    <xf numFmtId="0" fontId="4" fillId="0" borderId="9" xfId="1" applyBorder="1" applyAlignment="1" applyProtection="1">
      <alignment horizontal="center" vertical="center" textRotation="255"/>
    </xf>
    <xf numFmtId="0" fontId="4" fillId="0" borderId="41" xfId="1" applyBorder="1" applyAlignment="1" applyProtection="1">
      <alignment horizontal="center" vertical="center" textRotation="255"/>
    </xf>
    <xf numFmtId="0" fontId="4" fillId="0" borderId="12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15" fillId="0" borderId="16" xfId="1" applyFont="1" applyBorder="1" applyAlignment="1" applyProtection="1">
      <alignment horizontal="center" vertical="center" wrapText="1"/>
    </xf>
    <xf numFmtId="0" fontId="16" fillId="0" borderId="17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4" fillId="0" borderId="20" xfId="1" applyBorder="1" applyAlignment="1" applyProtection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0" fontId="4" fillId="0" borderId="32" xfId="1" applyBorder="1" applyAlignment="1">
      <alignment horizontal="center" vertical="center"/>
    </xf>
    <xf numFmtId="0" fontId="4" fillId="0" borderId="33" xfId="1" applyBorder="1" applyAlignment="1">
      <alignment horizontal="center" vertical="center"/>
    </xf>
    <xf numFmtId="0" fontId="4" fillId="0" borderId="34" xfId="1" applyBorder="1" applyAlignment="1">
      <alignment horizontal="center" vertical="center"/>
    </xf>
    <xf numFmtId="176" fontId="4" fillId="0" borderId="10" xfId="1" applyNumberFormat="1" applyFont="1" applyBorder="1" applyAlignment="1" applyProtection="1">
      <alignment horizontal="center" vertical="center"/>
      <protection hidden="1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Border="1" applyAlignment="1" applyProtection="1">
      <alignment horizontal="center" vertical="center"/>
      <protection hidden="1"/>
    </xf>
    <xf numFmtId="0" fontId="15" fillId="0" borderId="16" xfId="1" applyFont="1" applyBorder="1" applyAlignment="1" applyProtection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5" xfId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35" xfId="1" applyBorder="1" applyAlignment="1" applyProtection="1">
      <alignment horizontal="center" vertical="center" textRotation="255"/>
    </xf>
    <xf numFmtId="0" fontId="4" fillId="0" borderId="36" xfId="1" applyBorder="1" applyAlignment="1" applyProtection="1">
      <alignment horizontal="center" vertical="center" textRotation="255"/>
    </xf>
    <xf numFmtId="0" fontId="4" fillId="0" borderId="1" xfId="1" applyBorder="1" applyAlignment="1" applyProtection="1">
      <alignment horizontal="center" vertical="center" textRotation="255"/>
    </xf>
    <xf numFmtId="0" fontId="4" fillId="0" borderId="4" xfId="1" applyBorder="1" applyAlignment="1" applyProtection="1">
      <alignment horizontal="center" vertical="center" textRotation="255"/>
    </xf>
    <xf numFmtId="0" fontId="4" fillId="0" borderId="5" xfId="1" applyBorder="1" applyAlignment="1" applyProtection="1">
      <alignment horizontal="center" vertical="center" textRotation="255"/>
    </xf>
    <xf numFmtId="0" fontId="4" fillId="0" borderId="8" xfId="1" applyBorder="1" applyAlignment="1" applyProtection="1">
      <alignment horizontal="center" vertical="center" textRotation="255"/>
    </xf>
    <xf numFmtId="0" fontId="4" fillId="0" borderId="37" xfId="1" applyBorder="1" applyAlignment="1" applyProtection="1">
      <alignment horizontal="center" vertical="center" textRotation="255"/>
    </xf>
    <xf numFmtId="0" fontId="4" fillId="0" borderId="38" xfId="1" applyBorder="1" applyAlignment="1" applyProtection="1">
      <alignment horizontal="center" vertical="center" textRotation="255"/>
    </xf>
    <xf numFmtId="0" fontId="4" fillId="0" borderId="39" xfId="1" applyBorder="1" applyAlignment="1" applyProtection="1">
      <alignment horizontal="center" vertical="center" textRotation="255"/>
    </xf>
    <xf numFmtId="0" fontId="4" fillId="0" borderId="35" xfId="1" applyFont="1" applyBorder="1" applyAlignment="1" applyProtection="1">
      <alignment horizontal="center" vertical="center" textRotation="255"/>
    </xf>
    <xf numFmtId="0" fontId="4" fillId="0" borderId="36" xfId="1" applyFont="1" applyBorder="1" applyAlignment="1" applyProtection="1">
      <alignment horizontal="center" vertical="center" textRotation="255"/>
    </xf>
    <xf numFmtId="0" fontId="4" fillId="0" borderId="1" xfId="1" applyFont="1" applyBorder="1" applyAlignment="1" applyProtection="1">
      <alignment horizontal="center" vertical="center" textRotation="255"/>
    </xf>
    <xf numFmtId="0" fontId="4" fillId="0" borderId="4" xfId="1" applyFont="1" applyBorder="1" applyAlignment="1" applyProtection="1">
      <alignment horizontal="center" vertical="center" textRotation="255"/>
    </xf>
    <xf numFmtId="0" fontId="4" fillId="0" borderId="5" xfId="1" applyFont="1" applyBorder="1" applyAlignment="1" applyProtection="1">
      <alignment horizontal="center" vertical="center" textRotation="255"/>
    </xf>
    <xf numFmtId="0" fontId="4" fillId="0" borderId="8" xfId="1" applyFont="1" applyBorder="1" applyAlignment="1" applyProtection="1">
      <alignment horizontal="center" vertical="center" textRotation="255"/>
    </xf>
    <xf numFmtId="0" fontId="15" fillId="0" borderId="35" xfId="1" applyFont="1" applyBorder="1" applyAlignment="1" applyProtection="1">
      <alignment horizontal="center" vertical="center" shrinkToFit="1"/>
      <protection hidden="1"/>
    </xf>
    <xf numFmtId="0" fontId="15" fillId="0" borderId="15" xfId="1" applyFont="1" applyBorder="1" applyAlignment="1" applyProtection="1">
      <alignment horizontal="center" vertical="center" shrinkToFit="1"/>
      <protection hidden="1"/>
    </xf>
    <xf numFmtId="0" fontId="15" fillId="0" borderId="36" xfId="1" applyFont="1" applyBorder="1" applyAlignment="1" applyProtection="1">
      <alignment horizontal="center" vertical="center" shrinkToFit="1"/>
      <protection hidden="1"/>
    </xf>
    <xf numFmtId="0" fontId="15" fillId="0" borderId="1" xfId="1" applyFont="1" applyBorder="1" applyAlignment="1" applyProtection="1">
      <alignment horizontal="center" vertical="center" shrinkToFit="1"/>
      <protection hidden="1"/>
    </xf>
    <xf numFmtId="0" fontId="15" fillId="0" borderId="0" xfId="1" applyFont="1" applyBorder="1" applyAlignment="1" applyProtection="1">
      <alignment horizontal="center" vertical="center" shrinkToFit="1"/>
      <protection hidden="1"/>
    </xf>
    <xf numFmtId="0" fontId="15" fillId="0" borderId="4" xfId="1" applyFont="1" applyBorder="1" applyAlignment="1" applyProtection="1">
      <alignment horizontal="center" vertical="center" shrinkToFit="1"/>
      <protection hidden="1"/>
    </xf>
    <xf numFmtId="0" fontId="15" fillId="0" borderId="5" xfId="1" applyFont="1" applyBorder="1" applyAlignment="1" applyProtection="1">
      <alignment horizontal="center" vertical="center" shrinkToFit="1"/>
      <protection hidden="1"/>
    </xf>
    <xf numFmtId="0" fontId="15" fillId="0" borderId="6" xfId="1" applyFont="1" applyBorder="1" applyAlignment="1" applyProtection="1">
      <alignment horizontal="center" vertical="center" shrinkToFit="1"/>
      <protection hidden="1"/>
    </xf>
    <xf numFmtId="0" fontId="15" fillId="0" borderId="8" xfId="1" applyFont="1" applyBorder="1" applyAlignment="1" applyProtection="1">
      <alignment horizontal="center" vertical="center" shrinkToFit="1"/>
      <protection hidden="1"/>
    </xf>
    <xf numFmtId="0" fontId="15" fillId="0" borderId="43" xfId="1" applyFont="1" applyBorder="1" applyAlignment="1" applyProtection="1">
      <alignment horizontal="center" vertical="center" shrinkToFit="1"/>
      <protection hidden="1"/>
    </xf>
    <xf numFmtId="0" fontId="15" fillId="0" borderId="2" xfId="1" applyFont="1" applyBorder="1" applyAlignment="1" applyProtection="1">
      <alignment horizontal="center" vertical="center" shrinkToFit="1"/>
      <protection hidden="1"/>
    </xf>
    <xf numFmtId="0" fontId="15" fillId="0" borderId="7" xfId="1" applyFont="1" applyBorder="1" applyAlignment="1" applyProtection="1">
      <alignment horizontal="center" vertical="center" shrinkToFit="1"/>
      <protection hidden="1"/>
    </xf>
    <xf numFmtId="0" fontId="4" fillId="0" borderId="44" xfId="1" applyBorder="1" applyAlignment="1" applyProtection="1">
      <alignment horizontal="center" vertical="center" textRotation="255"/>
    </xf>
    <xf numFmtId="0" fontId="4" fillId="0" borderId="45" xfId="1" applyBorder="1" applyAlignment="1" applyProtection="1">
      <alignment horizontal="center" vertical="center" textRotation="255"/>
    </xf>
    <xf numFmtId="0" fontId="4" fillId="0" borderId="46" xfId="1" applyBorder="1" applyAlignment="1" applyProtection="1">
      <alignment horizontal="center" vertical="center" textRotation="255"/>
    </xf>
    <xf numFmtId="0" fontId="16" fillId="0" borderId="0" xfId="1" applyFont="1" applyAlignment="1">
      <alignment horizontal="center" vertical="center"/>
    </xf>
    <xf numFmtId="0" fontId="8" fillId="0" borderId="42" xfId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center" vertical="center"/>
    </xf>
    <xf numFmtId="0" fontId="8" fillId="0" borderId="36" xfId="1" applyFont="1" applyBorder="1" applyAlignment="1" applyProtection="1">
      <alignment horizontal="center" vertical="center"/>
    </xf>
    <xf numFmtId="0" fontId="8" fillId="0" borderId="18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0" fontId="8" fillId="0" borderId="29" xfId="1" applyFont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15" fillId="0" borderId="35" xfId="1" applyFont="1" applyBorder="1" applyAlignment="1" applyProtection="1">
      <alignment horizontal="center" vertical="center"/>
      <protection hidden="1"/>
    </xf>
    <xf numFmtId="0" fontId="15" fillId="0" borderId="15" xfId="1" applyFont="1" applyBorder="1" applyAlignment="1" applyProtection="1">
      <alignment horizontal="center" vertical="center"/>
      <protection hidden="1"/>
    </xf>
    <xf numFmtId="0" fontId="15" fillId="0" borderId="36" xfId="1" applyFont="1" applyBorder="1" applyAlignment="1" applyProtection="1">
      <alignment horizontal="center" vertical="center"/>
      <protection hidden="1"/>
    </xf>
    <xf numFmtId="0" fontId="15" fillId="0" borderId="1" xfId="1" applyFont="1" applyBorder="1" applyAlignment="1" applyProtection="1">
      <alignment horizontal="center" vertical="center"/>
      <protection hidden="1"/>
    </xf>
    <xf numFmtId="0" fontId="15" fillId="0" borderId="0" xfId="1" applyFont="1" applyBorder="1" applyAlignment="1" applyProtection="1">
      <alignment horizontal="center" vertical="center"/>
      <protection hidden="1"/>
    </xf>
    <xf numFmtId="0" fontId="15" fillId="0" borderId="4" xfId="1" applyFont="1" applyBorder="1" applyAlignment="1" applyProtection="1">
      <alignment horizontal="center" vertical="center"/>
      <protection hidden="1"/>
    </xf>
    <xf numFmtId="0" fontId="15" fillId="0" borderId="5" xfId="1" applyFont="1" applyBorder="1" applyAlignment="1" applyProtection="1">
      <alignment horizontal="center" vertical="center"/>
      <protection hidden="1"/>
    </xf>
    <xf numFmtId="0" fontId="15" fillId="0" borderId="6" xfId="1" applyFont="1" applyBorder="1" applyAlignment="1" applyProtection="1">
      <alignment horizontal="center" vertical="center"/>
      <protection hidden="1"/>
    </xf>
    <xf numFmtId="0" fontId="15" fillId="0" borderId="8" xfId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9" fillId="0" borderId="0" xfId="0" applyFont="1" applyAlignment="1">
      <alignment horizontal="center" vertical="center"/>
    </xf>
    <xf numFmtId="0" fontId="20" fillId="0" borderId="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>
      <alignment vertical="center"/>
    </xf>
    <xf numFmtId="0" fontId="25" fillId="0" borderId="0" xfId="1" applyFont="1" applyBorder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/>
    </xf>
    <xf numFmtId="0" fontId="25" fillId="0" borderId="0" xfId="1" applyFont="1" applyAlignment="1"/>
    <xf numFmtId="0" fontId="25" fillId="0" borderId="11" xfId="1" applyFont="1" applyBorder="1" applyAlignment="1">
      <alignment horizontal="center" vertical="center"/>
    </xf>
    <xf numFmtId="0" fontId="25" fillId="0" borderId="11" xfId="1" applyFont="1" applyBorder="1" applyAlignment="1"/>
    <xf numFmtId="0" fontId="25" fillId="0" borderId="15" xfId="1" applyFont="1" applyBorder="1" applyAlignment="1" applyProtection="1">
      <alignment horizontal="center" vertical="center"/>
      <protection hidden="1"/>
    </xf>
    <xf numFmtId="0" fontId="25" fillId="0" borderId="15" xfId="1" applyFont="1" applyBorder="1" applyAlignment="1">
      <alignment horizontal="center" vertical="center"/>
    </xf>
    <xf numFmtId="0" fontId="25" fillId="0" borderId="15" xfId="1" applyFont="1" applyBorder="1" applyAlignment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11</xdr:row>
      <xdr:rowOff>0</xdr:rowOff>
    </xdr:from>
    <xdr:to>
      <xdr:col>6</xdr:col>
      <xdr:colOff>85725</xdr:colOff>
      <xdr:row>11</xdr:row>
      <xdr:rowOff>0</xdr:rowOff>
    </xdr:to>
    <xdr:sp macro="" textlink="">
      <xdr:nvSpPr>
        <xdr:cNvPr id="2149" name="Line 1"/>
        <xdr:cNvSpPr>
          <a:spLocks noChangeShapeType="1"/>
        </xdr:cNvSpPr>
      </xdr:nvSpPr>
      <xdr:spPr bwMode="auto">
        <a:xfrm flipH="1" flipV="1">
          <a:off x="1447800" y="26574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0" name="Line 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1" name="Line 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2" name="Line 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3" name="Line 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4" name="Line 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5" name="Line 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6" name="Line 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7" name="Line 1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8" name="Line 1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9" name="Line 1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0" name="Line 1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1" name="Line 1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2" name="Line 1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3" name="Line 1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4" name="Line 1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5" name="Line 1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6" name="Line 1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7" name="Line 2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8" name="Line 2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9" name="Line 2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0" name="Line 2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1" name="Line 2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2" name="Line 2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3" name="Line 2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4" name="Line 2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5" name="Line 2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6" name="Line 2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7" name="Line 3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8" name="Line 3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9" name="Line 3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0" name="Line 3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1" name="Line 3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2" name="Line 3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3" name="Line 3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4" name="Line 3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5" name="Line 3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6" name="Line 3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7" name="Line 4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8" name="Line 4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9" name="Line 4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0" name="Line 4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1" name="Line 4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2" name="Line 4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3" name="Line 4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4" name="Line 4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5" name="Line 4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6" name="Line 4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7" name="Line 5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8" name="Line 5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9" name="Line 5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0" name="Line 5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1" name="Line 5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2" name="Line 5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3" name="Line 5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4" name="Line 5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5" name="Line 5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6" name="Line 5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7" name="Line 6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8" name="Line 6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9" name="Line 6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0" name="Line 6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1" name="Line 6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2" name="Line 6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3" name="Line 6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4" name="Line 6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5" name="Line 6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6" name="Line 6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7" name="Line 7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8" name="Line 7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9" name="Line 7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0" name="Line 7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1" name="Line 7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2" name="Line 7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3" name="Line 7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4" name="Line 7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5" name="Line 7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6" name="Line 7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7" name="Line 8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8" name="Line 8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9" name="Line 8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0" name="Line 8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1" name="Line 8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2" name="Line 8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3" name="Line 8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4" name="Line 8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5" name="Line 8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6" name="Line 8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7" name="Line 9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8" name="Line 9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9" name="Line 9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0" name="Line 9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1" name="Line 9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2" name="Line 9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3" name="Line 9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4" name="Line 9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5" name="Line 9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6" name="Line 9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7" name="Line 10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8" name="Line 10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9" name="Line 10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0" name="Line 10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1" name="Line 10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2" name="Line 10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3" name="Line 10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4" name="Line 10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5" name="Line 10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6" name="Line 10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7" name="Line 11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8" name="Line 11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9" name="Line 11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60" name="Line 11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61" name="Line 11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12</xdr:row>
      <xdr:rowOff>0</xdr:rowOff>
    </xdr:from>
    <xdr:to>
      <xdr:col>17</xdr:col>
      <xdr:colOff>0</xdr:colOff>
      <xdr:row>15</xdr:row>
      <xdr:rowOff>19050</xdr:rowOff>
    </xdr:to>
    <xdr:sp macro="" textlink="">
      <xdr:nvSpPr>
        <xdr:cNvPr id="2262" name="AutoShape 115"/>
        <xdr:cNvSpPr>
          <a:spLocks noChangeArrowheads="1"/>
        </xdr:cNvSpPr>
      </xdr:nvSpPr>
      <xdr:spPr bwMode="auto">
        <a:xfrm>
          <a:off x="3333750" y="282892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12</xdr:row>
      <xdr:rowOff>9525</xdr:rowOff>
    </xdr:from>
    <xdr:to>
      <xdr:col>23</xdr:col>
      <xdr:colOff>9525</xdr:colOff>
      <xdr:row>15</xdr:row>
      <xdr:rowOff>9525</xdr:rowOff>
    </xdr:to>
    <xdr:sp macro="" textlink="">
      <xdr:nvSpPr>
        <xdr:cNvPr id="2263" name="AutoShape 116"/>
        <xdr:cNvSpPr>
          <a:spLocks noChangeArrowheads="1"/>
        </xdr:cNvSpPr>
      </xdr:nvSpPr>
      <xdr:spPr bwMode="auto">
        <a:xfrm>
          <a:off x="4714875" y="2838450"/>
          <a:ext cx="7715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17</xdr:row>
      <xdr:rowOff>19050</xdr:rowOff>
    </xdr:from>
    <xdr:to>
      <xdr:col>23</xdr:col>
      <xdr:colOff>9525</xdr:colOff>
      <xdr:row>20</xdr:row>
      <xdr:rowOff>9525</xdr:rowOff>
    </xdr:to>
    <xdr:sp macro="" textlink="">
      <xdr:nvSpPr>
        <xdr:cNvPr id="2264" name="AutoShape 117"/>
        <xdr:cNvSpPr>
          <a:spLocks noChangeArrowheads="1"/>
        </xdr:cNvSpPr>
      </xdr:nvSpPr>
      <xdr:spPr bwMode="auto">
        <a:xfrm>
          <a:off x="4714875" y="3705225"/>
          <a:ext cx="7715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17</xdr:row>
      <xdr:rowOff>0</xdr:rowOff>
    </xdr:from>
    <xdr:to>
      <xdr:col>11</xdr:col>
      <xdr:colOff>0</xdr:colOff>
      <xdr:row>20</xdr:row>
      <xdr:rowOff>9525</xdr:rowOff>
    </xdr:to>
    <xdr:sp macro="" textlink="">
      <xdr:nvSpPr>
        <xdr:cNvPr id="2265" name="AutoShape 118"/>
        <xdr:cNvSpPr>
          <a:spLocks noChangeArrowheads="1"/>
        </xdr:cNvSpPr>
      </xdr:nvSpPr>
      <xdr:spPr bwMode="auto">
        <a:xfrm>
          <a:off x="1857375" y="3686175"/>
          <a:ext cx="7620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22</xdr:row>
      <xdr:rowOff>0</xdr:rowOff>
    </xdr:from>
    <xdr:to>
      <xdr:col>11</xdr:col>
      <xdr:colOff>0</xdr:colOff>
      <xdr:row>25</xdr:row>
      <xdr:rowOff>9525</xdr:rowOff>
    </xdr:to>
    <xdr:sp macro="" textlink="">
      <xdr:nvSpPr>
        <xdr:cNvPr id="2266" name="AutoShape 119"/>
        <xdr:cNvSpPr>
          <a:spLocks noChangeArrowheads="1"/>
        </xdr:cNvSpPr>
      </xdr:nvSpPr>
      <xdr:spPr bwMode="auto">
        <a:xfrm>
          <a:off x="1857375" y="4543425"/>
          <a:ext cx="7620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22</xdr:row>
      <xdr:rowOff>0</xdr:rowOff>
    </xdr:from>
    <xdr:to>
      <xdr:col>17</xdr:col>
      <xdr:colOff>0</xdr:colOff>
      <xdr:row>25</xdr:row>
      <xdr:rowOff>9525</xdr:rowOff>
    </xdr:to>
    <xdr:sp macro="" textlink="">
      <xdr:nvSpPr>
        <xdr:cNvPr id="2267" name="AutoShape 120"/>
        <xdr:cNvSpPr>
          <a:spLocks noChangeArrowheads="1"/>
        </xdr:cNvSpPr>
      </xdr:nvSpPr>
      <xdr:spPr bwMode="auto">
        <a:xfrm>
          <a:off x="3333750" y="4543425"/>
          <a:ext cx="71437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268" name="AutoShape 121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26</xdr:row>
      <xdr:rowOff>0</xdr:rowOff>
    </xdr:from>
    <xdr:to>
      <xdr:col>23</xdr:col>
      <xdr:colOff>9525</xdr:colOff>
      <xdr:row>26</xdr:row>
      <xdr:rowOff>0</xdr:rowOff>
    </xdr:to>
    <xdr:sp macro="" textlink="">
      <xdr:nvSpPr>
        <xdr:cNvPr id="2269" name="AutoShape 122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26</xdr:row>
      <xdr:rowOff>0</xdr:rowOff>
    </xdr:from>
    <xdr:to>
      <xdr:col>23</xdr:col>
      <xdr:colOff>9525</xdr:colOff>
      <xdr:row>26</xdr:row>
      <xdr:rowOff>0</xdr:rowOff>
    </xdr:to>
    <xdr:sp macro="" textlink="">
      <xdr:nvSpPr>
        <xdr:cNvPr id="2270" name="AutoShape 123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271" name="AutoShape 124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272" name="AutoShape 125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273" name="AutoShape 126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274" name="AutoShape 127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275" name="AutoShape 12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276" name="AutoShape 129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277" name="AutoShape 130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12</xdr:row>
      <xdr:rowOff>9525</xdr:rowOff>
    </xdr:from>
    <xdr:to>
      <xdr:col>24</xdr:col>
      <xdr:colOff>0</xdr:colOff>
      <xdr:row>15</xdr:row>
      <xdr:rowOff>9525</xdr:rowOff>
    </xdr:to>
    <xdr:sp macro="" textlink="">
      <xdr:nvSpPr>
        <xdr:cNvPr id="2278" name="AutoShape 131"/>
        <xdr:cNvSpPr>
          <a:spLocks noChangeArrowheads="1"/>
        </xdr:cNvSpPr>
      </xdr:nvSpPr>
      <xdr:spPr bwMode="auto">
        <a:xfrm>
          <a:off x="5715000" y="28384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17</xdr:row>
      <xdr:rowOff>9525</xdr:rowOff>
    </xdr:from>
    <xdr:to>
      <xdr:col>24</xdr:col>
      <xdr:colOff>0</xdr:colOff>
      <xdr:row>20</xdr:row>
      <xdr:rowOff>0</xdr:rowOff>
    </xdr:to>
    <xdr:sp macro="" textlink="">
      <xdr:nvSpPr>
        <xdr:cNvPr id="2279" name="AutoShape 132"/>
        <xdr:cNvSpPr>
          <a:spLocks noChangeArrowheads="1"/>
        </xdr:cNvSpPr>
      </xdr:nvSpPr>
      <xdr:spPr bwMode="auto">
        <a:xfrm>
          <a:off x="5715000" y="36957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280" name="AutoShape 133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281" name="AutoShape 13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2" name="AutoShape 135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3" name="AutoShape 136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4" name="AutoShape 137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5" name="AutoShape 138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22</xdr:row>
      <xdr:rowOff>9525</xdr:rowOff>
    </xdr:from>
    <xdr:to>
      <xdr:col>24</xdr:col>
      <xdr:colOff>0</xdr:colOff>
      <xdr:row>25</xdr:row>
      <xdr:rowOff>0</xdr:rowOff>
    </xdr:to>
    <xdr:sp macro="" textlink="">
      <xdr:nvSpPr>
        <xdr:cNvPr id="2286" name="AutoShape 139"/>
        <xdr:cNvSpPr>
          <a:spLocks noChangeArrowheads="1"/>
        </xdr:cNvSpPr>
      </xdr:nvSpPr>
      <xdr:spPr bwMode="auto">
        <a:xfrm>
          <a:off x="5715000" y="45529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7" name="AutoShape 140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8" name="AutoShape 141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2289" name="AutoShape 142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2290" name="AutoShape 143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291" name="AutoShape 14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2" name="Line 144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3" name="Line 144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4" name="Line 144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5" name="Line 144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6" name="Line 145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7" name="Line 145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8" name="Line 145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9" name="Line 145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0" name="Line 145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1" name="Line 145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2" name="Line 145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3" name="Line 145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4" name="Line 145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5" name="Line 145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6" name="Line 146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7" name="Line 146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8" name="Line 146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9" name="Line 146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0" name="Line 146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1" name="Line 146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2" name="Line 146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3" name="Line 146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4" name="Line 146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5" name="Line 146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6" name="Line 147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7" name="Line 147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8" name="Line 147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9" name="Line 147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0" name="Line 147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1" name="Line 147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2" name="Line 147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3" name="Line 147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4" name="Line 147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5" name="Line 147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6" name="Line 148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7" name="Line 148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8" name="Line 148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9" name="Line 148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0" name="Line 148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1" name="Line 148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2" name="Line 148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3" name="Line 148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4" name="Line 148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5" name="Line 148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6" name="Line 149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7" name="Line 149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8" name="Line 149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9" name="Line 149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0" name="Line 149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1" name="Line 149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2" name="Line 149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3" name="Line 149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4" name="Line 149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5" name="Line 149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6" name="Line 150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7" name="Line 150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8" name="Line 150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9" name="Line 150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0" name="Line 150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1" name="Line 150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2" name="Line 150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3" name="Line 150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4" name="Line 150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5" name="Line 150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6" name="Line 151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7" name="Line 151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8" name="Line 151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9" name="Line 151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0" name="Line 151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1" name="Line 151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2" name="Line 151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3" name="Line 151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4" name="Line 151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5" name="Line 151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6" name="Line 152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7" name="Line 152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8" name="Line 152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9" name="Line 152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0" name="Line 152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1" name="Line 152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2" name="Line 152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3" name="Line 152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4" name="Line 152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5" name="Line 152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6" name="Line 153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7" name="Line 153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8" name="Line 153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9" name="Line 153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0" name="Line 153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1" name="Line 153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2" name="Line 153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3" name="Line 153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4" name="Line 153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5" name="Line 153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6" name="Line 154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7" name="Line 154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8" name="Line 154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9" name="Line 154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0" name="Line 154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1" name="Line 154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2" name="Line 154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3" name="Line 154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4" name="Line 154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5" name="Line 154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6" name="Line 155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7" name="Line 155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8" name="Line 155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9" name="Line 155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00" name="Line 155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01" name="Line 155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02" name="Line 155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03" name="Line 155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04" name="AutoShape 155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26</xdr:row>
      <xdr:rowOff>0</xdr:rowOff>
    </xdr:from>
    <xdr:to>
      <xdr:col>23</xdr:col>
      <xdr:colOff>9525</xdr:colOff>
      <xdr:row>26</xdr:row>
      <xdr:rowOff>0</xdr:rowOff>
    </xdr:to>
    <xdr:sp macro="" textlink="">
      <xdr:nvSpPr>
        <xdr:cNvPr id="2405" name="AutoShape 1559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26</xdr:row>
      <xdr:rowOff>0</xdr:rowOff>
    </xdr:from>
    <xdr:to>
      <xdr:col>23</xdr:col>
      <xdr:colOff>9525</xdr:colOff>
      <xdr:row>26</xdr:row>
      <xdr:rowOff>0</xdr:rowOff>
    </xdr:to>
    <xdr:sp macro="" textlink="">
      <xdr:nvSpPr>
        <xdr:cNvPr id="2406" name="AutoShape 1560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407" name="AutoShape 1561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408" name="AutoShape 1562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09" name="AutoShape 1563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410" name="AutoShape 1564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11" name="AutoShape 1565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12" name="AutoShape 1566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13" name="AutoShape 1567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2414" name="AutoShape 1568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12</xdr:row>
      <xdr:rowOff>9525</xdr:rowOff>
    </xdr:from>
    <xdr:to>
      <xdr:col>24</xdr:col>
      <xdr:colOff>0</xdr:colOff>
      <xdr:row>15</xdr:row>
      <xdr:rowOff>9525</xdr:rowOff>
    </xdr:to>
    <xdr:sp macro="" textlink="">
      <xdr:nvSpPr>
        <xdr:cNvPr id="2415" name="AutoShape 1569"/>
        <xdr:cNvSpPr>
          <a:spLocks noChangeArrowheads="1"/>
        </xdr:cNvSpPr>
      </xdr:nvSpPr>
      <xdr:spPr bwMode="auto">
        <a:xfrm>
          <a:off x="5715000" y="28384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17</xdr:row>
      <xdr:rowOff>9525</xdr:rowOff>
    </xdr:from>
    <xdr:to>
      <xdr:col>24</xdr:col>
      <xdr:colOff>0</xdr:colOff>
      <xdr:row>20</xdr:row>
      <xdr:rowOff>0</xdr:rowOff>
    </xdr:to>
    <xdr:sp macro="" textlink="">
      <xdr:nvSpPr>
        <xdr:cNvPr id="2416" name="AutoShape 1570"/>
        <xdr:cNvSpPr>
          <a:spLocks noChangeArrowheads="1"/>
        </xdr:cNvSpPr>
      </xdr:nvSpPr>
      <xdr:spPr bwMode="auto">
        <a:xfrm>
          <a:off x="5715000" y="36957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17" name="AutoShape 1571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18" name="AutoShape 1572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22</xdr:row>
      <xdr:rowOff>9525</xdr:rowOff>
    </xdr:from>
    <xdr:to>
      <xdr:col>24</xdr:col>
      <xdr:colOff>0</xdr:colOff>
      <xdr:row>25</xdr:row>
      <xdr:rowOff>0</xdr:rowOff>
    </xdr:to>
    <xdr:sp macro="" textlink="">
      <xdr:nvSpPr>
        <xdr:cNvPr id="2419" name="AutoShape 1573"/>
        <xdr:cNvSpPr>
          <a:spLocks noChangeArrowheads="1"/>
        </xdr:cNvSpPr>
      </xdr:nvSpPr>
      <xdr:spPr bwMode="auto">
        <a:xfrm>
          <a:off x="5715000" y="45529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0" name="AutoShape 157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1" name="AutoShape 1575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2" name="AutoShape 1576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3" name="AutoShape 1577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4" name="AutoShape 1578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5" name="AutoShape 1579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6" name="AutoShape 1583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27" name="AutoShape 1587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28" name="AutoShape 158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29" name="AutoShape 1589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abSelected="1" zoomScale="70" zoomScaleNormal="70" workbookViewId="0">
      <selection activeCell="L36" sqref="L36"/>
    </sheetView>
  </sheetViews>
  <sheetFormatPr defaultRowHeight="13.5"/>
  <cols>
    <col min="1" max="36" width="3.125" style="2" customWidth="1"/>
    <col min="37" max="37" width="6.25" style="2" customWidth="1"/>
    <col min="38" max="38" width="4.75" style="2" bestFit="1" customWidth="1"/>
    <col min="39" max="39" width="12.75" style="2" bestFit="1" customWidth="1"/>
    <col min="40" max="16384" width="9" style="2"/>
  </cols>
  <sheetData>
    <row r="1" spans="1:43" s="41" customFormat="1" ht="15" customHeight="1">
      <c r="A1" s="151" t="s">
        <v>30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42" t="s">
        <v>25</v>
      </c>
      <c r="AJ1" s="42" t="s">
        <v>26</v>
      </c>
      <c r="AN1" s="42"/>
      <c r="AO1" s="42"/>
      <c r="AP1" s="43"/>
    </row>
    <row r="2" spans="1:43" s="41" customFormat="1" ht="15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42" t="s">
        <v>31</v>
      </c>
      <c r="AJ2" s="42"/>
      <c r="AM2" s="42"/>
      <c r="AN2" s="42"/>
      <c r="AO2" s="42"/>
      <c r="AP2" s="43"/>
    </row>
    <row r="3" spans="1:43" s="41" customFormat="1" ht="15" customHeight="1">
      <c r="A3" s="152" t="s">
        <v>32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</row>
    <row r="4" spans="1:43" s="41" customFormat="1" ht="33" customHeight="1">
      <c r="A4" s="154" t="s">
        <v>33</v>
      </c>
      <c r="B4" s="155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41" customFormat="1" ht="25.5" customHeight="1">
      <c r="A5" s="152" t="s">
        <v>34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ht="15" customHeight="1" thickBot="1">
      <c r="A6" s="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</row>
    <row r="7" spans="1:43" ht="15" customHeight="1">
      <c r="A7" s="132" t="s">
        <v>0</v>
      </c>
      <c r="B7" s="133"/>
      <c r="C7" s="133"/>
      <c r="D7" s="133"/>
      <c r="E7" s="133"/>
      <c r="F7" s="134"/>
      <c r="G7" s="141" t="str">
        <f>IF(A12="","",A12)</f>
        <v>葛生</v>
      </c>
      <c r="H7" s="142"/>
      <c r="I7" s="142"/>
      <c r="J7" s="142"/>
      <c r="K7" s="142"/>
      <c r="L7" s="143"/>
      <c r="M7" s="116" t="str">
        <f>IF(A17="","",A17)</f>
        <v>北</v>
      </c>
      <c r="N7" s="117"/>
      <c r="O7" s="117"/>
      <c r="P7" s="117"/>
      <c r="Q7" s="117"/>
      <c r="R7" s="118"/>
      <c r="S7" s="116" t="str">
        <f>IF(A22="","",A22)</f>
        <v>南</v>
      </c>
      <c r="T7" s="117"/>
      <c r="U7" s="117"/>
      <c r="V7" s="117"/>
      <c r="W7" s="117"/>
      <c r="X7" s="125"/>
      <c r="Y7" s="128" t="s">
        <v>1</v>
      </c>
      <c r="Z7" s="60" t="s">
        <v>2</v>
      </c>
      <c r="AA7" s="60" t="s">
        <v>3</v>
      </c>
      <c r="AB7" s="60" t="s">
        <v>4</v>
      </c>
      <c r="AC7" s="110" t="s">
        <v>5</v>
      </c>
      <c r="AD7" s="111"/>
      <c r="AE7" s="101" t="s">
        <v>6</v>
      </c>
      <c r="AF7" s="102"/>
      <c r="AG7" s="101" t="s">
        <v>7</v>
      </c>
      <c r="AH7" s="102"/>
      <c r="AI7" s="101" t="s">
        <v>8</v>
      </c>
      <c r="AJ7" s="102"/>
      <c r="AK7" s="107" t="s">
        <v>9</v>
      </c>
      <c r="AL7" s="6"/>
      <c r="AM7" s="6"/>
    </row>
    <row r="8" spans="1:43" ht="15" customHeight="1">
      <c r="A8" s="135"/>
      <c r="B8" s="136"/>
      <c r="C8" s="136"/>
      <c r="D8" s="136"/>
      <c r="E8" s="136"/>
      <c r="F8" s="137"/>
      <c r="G8" s="144"/>
      <c r="H8" s="145"/>
      <c r="I8" s="145"/>
      <c r="J8" s="145"/>
      <c r="K8" s="145"/>
      <c r="L8" s="146"/>
      <c r="M8" s="119"/>
      <c r="N8" s="120"/>
      <c r="O8" s="120"/>
      <c r="P8" s="120"/>
      <c r="Q8" s="120"/>
      <c r="R8" s="121"/>
      <c r="S8" s="119"/>
      <c r="T8" s="120"/>
      <c r="U8" s="120"/>
      <c r="V8" s="120"/>
      <c r="W8" s="120"/>
      <c r="X8" s="126"/>
      <c r="Y8" s="129"/>
      <c r="Z8" s="61"/>
      <c r="AA8" s="61"/>
      <c r="AB8" s="61"/>
      <c r="AC8" s="112"/>
      <c r="AD8" s="113"/>
      <c r="AE8" s="103"/>
      <c r="AF8" s="104"/>
      <c r="AG8" s="103"/>
      <c r="AH8" s="104"/>
      <c r="AI8" s="103"/>
      <c r="AJ8" s="104"/>
      <c r="AK8" s="108"/>
      <c r="AL8" s="6"/>
      <c r="AM8" s="6"/>
    </row>
    <row r="9" spans="1:43" ht="15" customHeight="1">
      <c r="A9" s="135"/>
      <c r="B9" s="136"/>
      <c r="C9" s="136"/>
      <c r="D9" s="136"/>
      <c r="E9" s="136"/>
      <c r="F9" s="137"/>
      <c r="G9" s="144"/>
      <c r="H9" s="145"/>
      <c r="I9" s="145"/>
      <c r="J9" s="145"/>
      <c r="K9" s="145"/>
      <c r="L9" s="146"/>
      <c r="M9" s="119"/>
      <c r="N9" s="120"/>
      <c r="O9" s="120"/>
      <c r="P9" s="120"/>
      <c r="Q9" s="120"/>
      <c r="R9" s="121"/>
      <c r="S9" s="119"/>
      <c r="T9" s="120"/>
      <c r="U9" s="120"/>
      <c r="V9" s="120"/>
      <c r="W9" s="120"/>
      <c r="X9" s="126"/>
      <c r="Y9" s="129"/>
      <c r="Z9" s="61"/>
      <c r="AA9" s="61"/>
      <c r="AB9" s="61"/>
      <c r="AC9" s="112"/>
      <c r="AD9" s="113"/>
      <c r="AE9" s="103"/>
      <c r="AF9" s="104"/>
      <c r="AG9" s="103"/>
      <c r="AH9" s="104"/>
      <c r="AI9" s="103"/>
      <c r="AJ9" s="104"/>
      <c r="AK9" s="108"/>
      <c r="AL9" s="6"/>
      <c r="AM9" s="6"/>
    </row>
    <row r="10" spans="1:43" ht="15" customHeight="1">
      <c r="A10" s="135"/>
      <c r="B10" s="136"/>
      <c r="C10" s="136"/>
      <c r="D10" s="136"/>
      <c r="E10" s="136"/>
      <c r="F10" s="137"/>
      <c r="G10" s="144"/>
      <c r="H10" s="145"/>
      <c r="I10" s="145"/>
      <c r="J10" s="145"/>
      <c r="K10" s="145"/>
      <c r="L10" s="146"/>
      <c r="M10" s="119"/>
      <c r="N10" s="120"/>
      <c r="O10" s="120"/>
      <c r="P10" s="120"/>
      <c r="Q10" s="120"/>
      <c r="R10" s="121"/>
      <c r="S10" s="119"/>
      <c r="T10" s="120"/>
      <c r="U10" s="120"/>
      <c r="V10" s="120"/>
      <c r="W10" s="120"/>
      <c r="X10" s="126"/>
      <c r="Y10" s="129"/>
      <c r="Z10" s="61"/>
      <c r="AA10" s="61"/>
      <c r="AB10" s="61"/>
      <c r="AC10" s="112"/>
      <c r="AD10" s="113"/>
      <c r="AE10" s="103"/>
      <c r="AF10" s="104"/>
      <c r="AG10" s="103"/>
      <c r="AH10" s="104"/>
      <c r="AI10" s="103"/>
      <c r="AJ10" s="104"/>
      <c r="AK10" s="108"/>
      <c r="AL10" s="6"/>
      <c r="AM10" s="6"/>
    </row>
    <row r="11" spans="1:43">
      <c r="A11" s="138"/>
      <c r="B11" s="139"/>
      <c r="C11" s="139"/>
      <c r="D11" s="139"/>
      <c r="E11" s="139"/>
      <c r="F11" s="140"/>
      <c r="G11" s="147"/>
      <c r="H11" s="148"/>
      <c r="I11" s="148"/>
      <c r="J11" s="148"/>
      <c r="K11" s="148"/>
      <c r="L11" s="149"/>
      <c r="M11" s="122"/>
      <c r="N11" s="123"/>
      <c r="O11" s="123"/>
      <c r="P11" s="123"/>
      <c r="Q11" s="123"/>
      <c r="R11" s="124"/>
      <c r="S11" s="122"/>
      <c r="T11" s="123"/>
      <c r="U11" s="123"/>
      <c r="V11" s="123"/>
      <c r="W11" s="123"/>
      <c r="X11" s="127"/>
      <c r="Y11" s="130"/>
      <c r="Z11" s="62"/>
      <c r="AA11" s="62"/>
      <c r="AB11" s="62"/>
      <c r="AC11" s="114"/>
      <c r="AD11" s="115"/>
      <c r="AE11" s="105"/>
      <c r="AF11" s="106"/>
      <c r="AG11" s="105"/>
      <c r="AH11" s="106"/>
      <c r="AI11" s="105"/>
      <c r="AJ11" s="106"/>
      <c r="AK11" s="109"/>
      <c r="AL11" s="6"/>
      <c r="AM11" s="6"/>
    </row>
    <row r="12" spans="1:43">
      <c r="A12" s="90" t="s">
        <v>27</v>
      </c>
      <c r="B12" s="66"/>
      <c r="C12" s="66"/>
      <c r="D12" s="66"/>
      <c r="E12" s="66"/>
      <c r="F12" s="67"/>
      <c r="G12" s="74"/>
      <c r="H12" s="75"/>
      <c r="I12" s="75"/>
      <c r="J12" s="75"/>
      <c r="K12" s="75"/>
      <c r="L12" s="76"/>
      <c r="M12" s="7"/>
      <c r="N12" s="7"/>
      <c r="O12" s="7"/>
      <c r="P12" s="7"/>
      <c r="Q12" s="7"/>
      <c r="R12" s="7"/>
      <c r="S12" s="8"/>
      <c r="T12" s="7"/>
      <c r="U12" s="7"/>
      <c r="V12" s="7"/>
      <c r="W12" s="7"/>
      <c r="X12" s="9"/>
      <c r="Y12" s="10"/>
      <c r="Z12" s="11"/>
      <c r="AA12" s="11"/>
      <c r="AB12" s="11"/>
      <c r="AC12" s="83" t="str">
        <f>IF(ISERROR(AA14/AB14),"",AA14/AB14)</f>
        <v/>
      </c>
      <c r="AD12" s="84"/>
      <c r="AE12" s="89" t="str">
        <f>IF(O13="","",SUM(O13:O15)+SUM(U13:U15))</f>
        <v/>
      </c>
      <c r="AF12" s="55"/>
      <c r="AG12" s="89" t="str">
        <f>IF(Q13="","",SUM(Q13:Q15)+SUM(W13:W15))</f>
        <v/>
      </c>
      <c r="AH12" s="55"/>
      <c r="AI12" s="54" t="str">
        <f>IF(ISERROR(AE12/AG12),"",AE12/AG12)</f>
        <v/>
      </c>
      <c r="AJ12" s="55"/>
      <c r="AK12" s="12"/>
      <c r="AL12" s="30"/>
      <c r="AM12" s="30"/>
      <c r="AN12" s="44"/>
      <c r="AO12" s="44"/>
      <c r="AP12" s="44"/>
      <c r="AQ12" s="44"/>
    </row>
    <row r="13" spans="1:43">
      <c r="A13" s="68"/>
      <c r="B13" s="131"/>
      <c r="C13" s="131"/>
      <c r="D13" s="131"/>
      <c r="E13" s="131"/>
      <c r="F13" s="70"/>
      <c r="G13" s="77"/>
      <c r="H13" s="78"/>
      <c r="I13" s="78"/>
      <c r="J13" s="78"/>
      <c r="K13" s="78"/>
      <c r="L13" s="79"/>
      <c r="M13" s="8"/>
      <c r="N13" s="7"/>
      <c r="O13" s="7"/>
      <c r="P13" s="7" t="s">
        <v>10</v>
      </c>
      <c r="Q13" s="7"/>
      <c r="R13" s="7"/>
      <c r="S13" s="8"/>
      <c r="T13" s="7"/>
      <c r="U13" s="7"/>
      <c r="V13" s="7" t="s">
        <v>10</v>
      </c>
      <c r="W13" s="7"/>
      <c r="X13" s="9"/>
      <c r="Y13" s="11"/>
      <c r="Z13" s="11"/>
      <c r="AA13" s="11"/>
      <c r="AB13" s="11"/>
      <c r="AC13" s="85"/>
      <c r="AD13" s="86"/>
      <c r="AE13" s="56"/>
      <c r="AF13" s="57"/>
      <c r="AG13" s="56"/>
      <c r="AH13" s="57"/>
      <c r="AI13" s="56"/>
      <c r="AJ13" s="57"/>
      <c r="AK13" s="12"/>
      <c r="AL13" s="30"/>
      <c r="AM13" s="30"/>
      <c r="AN13" s="44"/>
      <c r="AO13" s="44"/>
      <c r="AP13" s="44"/>
      <c r="AQ13" s="44"/>
    </row>
    <row r="14" spans="1:43">
      <c r="A14" s="68"/>
      <c r="B14" s="131"/>
      <c r="C14" s="131"/>
      <c r="D14" s="131"/>
      <c r="E14" s="131"/>
      <c r="F14" s="70"/>
      <c r="G14" s="77"/>
      <c r="H14" s="78"/>
      <c r="I14" s="78"/>
      <c r="J14" s="78"/>
      <c r="K14" s="78"/>
      <c r="L14" s="79"/>
      <c r="M14" s="13" t="str">
        <f>IF(N14="","",IF(N14=2,"○",IF(N14=1,"●",IF(N14=0,"●",""))))</f>
        <v/>
      </c>
      <c r="N14" s="14" t="str">
        <f>IF(O13="","",IF(O13&gt;Q13,1,0)+IF(O14&gt;Q14,1,0)+IF(O15&gt;Q15,1,0))</f>
        <v/>
      </c>
      <c r="O14" s="7"/>
      <c r="P14" s="7" t="s">
        <v>10</v>
      </c>
      <c r="Q14" s="7"/>
      <c r="R14" s="14" t="str">
        <f>IF(Q13="","",IF(Q13&gt;O13,1,0)+IF(Q14&gt;O14,1,0)+IF(Q15&gt;O15,1,0))</f>
        <v/>
      </c>
      <c r="S14" s="13" t="str">
        <f>IF(T14="","",IF(T14=2,"○",IF(T14=1,"●",IF(T14=0,"●",""))))</f>
        <v/>
      </c>
      <c r="T14" s="14" t="str">
        <f>IF(U13="","",IF(U13&gt;W13,1,0)+IF(U14&gt;W14,1,0)+IF(U15&gt;W15,1,0))</f>
        <v/>
      </c>
      <c r="U14" s="7"/>
      <c r="V14" s="7" t="s">
        <v>10</v>
      </c>
      <c r="W14" s="7"/>
      <c r="X14" s="15" t="str">
        <f>IF(W13="","",IF(W13&gt;U13,1,0)+IF(W14&gt;U14,1,0)+IF(W15&gt;U15,1,0))</f>
        <v/>
      </c>
      <c r="Y14" s="16" t="str">
        <f>IF(N14="","",EXACT(M14,"○")+EXACT(S14,"○"))</f>
        <v/>
      </c>
      <c r="Z14" s="16" t="str">
        <f>IF(R14="","",EXACT(M14,"●")+EXACT(S14,"●"))</f>
        <v/>
      </c>
      <c r="AA14" s="16" t="str">
        <f>IF(ISERROR(IF(N14="","",N14+T14)),"",(IF(N14="","",N14+T14)))</f>
        <v/>
      </c>
      <c r="AB14" s="16" t="str">
        <f>IF(ISERROR(IF(R14="","",R14+X14)),"",(IF(R14="","",R14+X14)))</f>
        <v/>
      </c>
      <c r="AC14" s="85"/>
      <c r="AD14" s="86"/>
      <c r="AE14" s="56"/>
      <c r="AF14" s="57"/>
      <c r="AG14" s="56"/>
      <c r="AH14" s="57"/>
      <c r="AI14" s="56"/>
      <c r="AJ14" s="57"/>
      <c r="AK14" s="150" t="str">
        <f>IF(ISERROR(RANK(AL14,$AL$12:$AL$26)),"",(RANK(AL14,$AL$12:$AL$26)))</f>
        <v/>
      </c>
      <c r="AL14" s="30" t="e">
        <f>IF(OR(Y14=Y19,Y14=Y24),CHOOSE(RANK(Y14,Y14:Y24)+1,0,300,200,100)+Y14+AC12,CHOOSE(RANK(Y14,Y14:Y24)+1,0,300,200,100))</f>
        <v>#VALUE!</v>
      </c>
      <c r="AM14" s="30" t="e">
        <f>IF(OR(AL14=AL14,AL14=AL19,AL14=AL24),CHOOSE(RANK(AL14,AL14:AL24)+1,0,300,200,100)+AI12,CHOOSE(RANK(AL14,AL14:AL24)+1,0,,300,200,100))</f>
        <v>#VALUE!</v>
      </c>
      <c r="AN14" s="44"/>
      <c r="AO14" s="44"/>
      <c r="AP14" s="44"/>
      <c r="AQ14" s="44"/>
    </row>
    <row r="15" spans="1:43">
      <c r="A15" s="68"/>
      <c r="B15" s="131"/>
      <c r="C15" s="131"/>
      <c r="D15" s="131"/>
      <c r="E15" s="131"/>
      <c r="F15" s="70"/>
      <c r="G15" s="77"/>
      <c r="H15" s="78"/>
      <c r="I15" s="78"/>
      <c r="J15" s="78"/>
      <c r="K15" s="78"/>
      <c r="L15" s="79"/>
      <c r="M15" s="8"/>
      <c r="N15" s="7"/>
      <c r="O15" s="7"/>
      <c r="P15" s="7" t="s">
        <v>10</v>
      </c>
      <c r="Q15" s="7"/>
      <c r="R15" s="7"/>
      <c r="S15" s="8"/>
      <c r="T15" s="7"/>
      <c r="U15" s="7"/>
      <c r="V15" s="7" t="s">
        <v>10</v>
      </c>
      <c r="W15" s="7"/>
      <c r="X15" s="9"/>
      <c r="Y15" s="11"/>
      <c r="Z15" s="11"/>
      <c r="AA15" s="11"/>
      <c r="AB15" s="11"/>
      <c r="AC15" s="85"/>
      <c r="AD15" s="86"/>
      <c r="AE15" s="56"/>
      <c r="AF15" s="57"/>
      <c r="AG15" s="56"/>
      <c r="AH15" s="57"/>
      <c r="AI15" s="56"/>
      <c r="AJ15" s="57"/>
      <c r="AK15" s="12"/>
      <c r="AL15" s="30"/>
      <c r="AM15" s="30"/>
      <c r="AN15" s="44"/>
      <c r="AO15" s="44"/>
      <c r="AP15" s="44"/>
      <c r="AQ15" s="44"/>
    </row>
    <row r="16" spans="1:43">
      <c r="A16" s="71"/>
      <c r="B16" s="72"/>
      <c r="C16" s="72"/>
      <c r="D16" s="72"/>
      <c r="E16" s="72"/>
      <c r="F16" s="73"/>
      <c r="G16" s="80"/>
      <c r="H16" s="81"/>
      <c r="I16" s="81"/>
      <c r="J16" s="81"/>
      <c r="K16" s="81"/>
      <c r="L16" s="82"/>
      <c r="M16" s="17"/>
      <c r="N16" s="18"/>
      <c r="O16" s="18"/>
      <c r="P16" s="18"/>
      <c r="Q16" s="18"/>
      <c r="R16" s="18"/>
      <c r="S16" s="17"/>
      <c r="T16" s="18"/>
      <c r="U16" s="18"/>
      <c r="V16" s="18"/>
      <c r="W16" s="18"/>
      <c r="X16" s="19"/>
      <c r="Y16" s="20"/>
      <c r="Z16" s="20"/>
      <c r="AA16" s="20"/>
      <c r="AB16" s="20"/>
      <c r="AC16" s="87"/>
      <c r="AD16" s="88"/>
      <c r="AE16" s="58"/>
      <c r="AF16" s="59"/>
      <c r="AG16" s="58"/>
      <c r="AH16" s="59"/>
      <c r="AI16" s="58"/>
      <c r="AJ16" s="59"/>
      <c r="AK16" s="21"/>
      <c r="AL16" s="30"/>
      <c r="AM16" s="30"/>
      <c r="AN16" s="44"/>
      <c r="AO16" s="44"/>
      <c r="AP16" s="44"/>
      <c r="AQ16" s="44"/>
    </row>
    <row r="17" spans="1:43">
      <c r="A17" s="65" t="s">
        <v>28</v>
      </c>
      <c r="B17" s="66"/>
      <c r="C17" s="66"/>
      <c r="D17" s="66"/>
      <c r="E17" s="66"/>
      <c r="F17" s="67"/>
      <c r="G17" s="7"/>
      <c r="H17" s="7"/>
      <c r="I17" s="7"/>
      <c r="J17" s="7"/>
      <c r="K17" s="7"/>
      <c r="L17" s="7"/>
      <c r="M17" s="74"/>
      <c r="N17" s="75"/>
      <c r="O17" s="75"/>
      <c r="P17" s="75"/>
      <c r="Q17" s="75"/>
      <c r="R17" s="76"/>
      <c r="S17" s="8"/>
      <c r="T17" s="7"/>
      <c r="U17" s="7"/>
      <c r="V17" s="7"/>
      <c r="W17" s="7"/>
      <c r="X17" s="9"/>
      <c r="Y17" s="11"/>
      <c r="Z17" s="11"/>
      <c r="AA17" s="11"/>
      <c r="AB17" s="11"/>
      <c r="AC17" s="83" t="str">
        <f>IF(ISERROR(AA19/AB19),"",AA19/AB19)</f>
        <v/>
      </c>
      <c r="AD17" s="84"/>
      <c r="AE17" s="89" t="str">
        <f>IF(I18="","",SUM(I18:I20)+SUM(U18:U20))</f>
        <v/>
      </c>
      <c r="AF17" s="55"/>
      <c r="AG17" s="89" t="str">
        <f>IF(K18="","",SUM(K18:K20)+SUM(W18:W20))</f>
        <v/>
      </c>
      <c r="AH17" s="55"/>
      <c r="AI17" s="54" t="str">
        <f>IF(ISERROR(AE17/AG17),"",AE17/AG17)</f>
        <v/>
      </c>
      <c r="AJ17" s="55"/>
      <c r="AK17" s="12"/>
      <c r="AL17" s="30"/>
      <c r="AM17" s="30"/>
      <c r="AN17" s="44"/>
      <c r="AO17" s="44"/>
      <c r="AP17" s="44"/>
      <c r="AQ17" s="44"/>
    </row>
    <row r="18" spans="1:43">
      <c r="A18" s="68"/>
      <c r="B18" s="69"/>
      <c r="C18" s="69"/>
      <c r="D18" s="69"/>
      <c r="E18" s="69"/>
      <c r="F18" s="70"/>
      <c r="G18" s="7"/>
      <c r="H18" s="7"/>
      <c r="I18" s="7" t="str">
        <f>IF(Q13="","",Q13)</f>
        <v/>
      </c>
      <c r="J18" s="7" t="s">
        <v>10</v>
      </c>
      <c r="K18" s="7" t="str">
        <f>IF(O13="","",O13)</f>
        <v/>
      </c>
      <c r="L18" s="7"/>
      <c r="M18" s="77"/>
      <c r="N18" s="78"/>
      <c r="O18" s="78"/>
      <c r="P18" s="78"/>
      <c r="Q18" s="78"/>
      <c r="R18" s="79"/>
      <c r="S18" s="8"/>
      <c r="T18" s="7"/>
      <c r="U18" s="22"/>
      <c r="V18" s="7" t="s">
        <v>10</v>
      </c>
      <c r="W18" s="22"/>
      <c r="X18" s="9"/>
      <c r="Y18" s="11"/>
      <c r="Z18" s="11"/>
      <c r="AA18" s="11"/>
      <c r="AB18" s="11"/>
      <c r="AC18" s="85"/>
      <c r="AD18" s="86"/>
      <c r="AE18" s="56"/>
      <c r="AF18" s="57"/>
      <c r="AG18" s="56"/>
      <c r="AH18" s="57"/>
      <c r="AI18" s="56"/>
      <c r="AJ18" s="57"/>
      <c r="AK18" s="12"/>
      <c r="AL18" s="30"/>
      <c r="AM18" s="30"/>
      <c r="AN18" s="44"/>
      <c r="AO18" s="44"/>
      <c r="AP18" s="44"/>
      <c r="AQ18" s="44"/>
    </row>
    <row r="19" spans="1:43">
      <c r="A19" s="68"/>
      <c r="B19" s="69"/>
      <c r="C19" s="69"/>
      <c r="D19" s="69"/>
      <c r="E19" s="69"/>
      <c r="F19" s="70"/>
      <c r="G19" s="14" t="str">
        <f>IF(H19="","",IF(H19=2,"○",IF(H19=1,"●",IF(H19=0,"●",""))))</f>
        <v/>
      </c>
      <c r="H19" s="7" t="str">
        <f>R14</f>
        <v/>
      </c>
      <c r="I19" s="7" t="str">
        <f>IF(Q14="","",Q14)</f>
        <v/>
      </c>
      <c r="J19" s="7" t="s">
        <v>10</v>
      </c>
      <c r="K19" s="7" t="str">
        <f>IF(O14="","",O14)</f>
        <v/>
      </c>
      <c r="L19" s="7" t="str">
        <f>N14</f>
        <v/>
      </c>
      <c r="M19" s="77"/>
      <c r="N19" s="78"/>
      <c r="O19" s="78"/>
      <c r="P19" s="78"/>
      <c r="Q19" s="78"/>
      <c r="R19" s="79"/>
      <c r="S19" s="13" t="str">
        <f>IF(T19="","",IF(T19=2,"○",IF(T19=1,"●",IF(T19=0,"●",""))))</f>
        <v/>
      </c>
      <c r="T19" s="14" t="str">
        <f>IF(U18="","",IF(U18&gt;W18,1,0)+IF(U19&gt;W19,1,0)+IF(U20&gt;W20,1,0))</f>
        <v/>
      </c>
      <c r="U19" s="22"/>
      <c r="V19" s="7" t="s">
        <v>10</v>
      </c>
      <c r="W19" s="22"/>
      <c r="X19" s="15" t="str">
        <f>IF(W18="","",IF(W18&gt;U18,1,0)+IF(W19&gt;U19,1,0)+IF(W20&gt;U20,1,0))</f>
        <v/>
      </c>
      <c r="Y19" s="16" t="str">
        <f>IF(H19="","",EXACT(G19,"○")+EXACT(S19,"○"))</f>
        <v/>
      </c>
      <c r="Z19" s="23" t="str">
        <f>IF(H19="","",EXACT(G19,"●")+EXACT(S19,"●"))</f>
        <v/>
      </c>
      <c r="AA19" s="16" t="str">
        <f>IF(ISERROR(IF(H19="","",H19+T19)),"",(IF(H19="","",H19+T19)))</f>
        <v/>
      </c>
      <c r="AB19" s="16" t="str">
        <f>IF(ISERROR(IF(L19="","",L19+X19)),"",(IF(L19="","",L19+X19)))</f>
        <v/>
      </c>
      <c r="AC19" s="85"/>
      <c r="AD19" s="86"/>
      <c r="AE19" s="56"/>
      <c r="AF19" s="57"/>
      <c r="AG19" s="56"/>
      <c r="AH19" s="57"/>
      <c r="AI19" s="56"/>
      <c r="AJ19" s="57"/>
      <c r="AK19" s="150" t="str">
        <f>IF(ISERROR(RANK(AL19,$AL$12:$AL$26)),"",(RANK(AL19,$AL$12:$AL$26)))</f>
        <v/>
      </c>
      <c r="AL19" s="30" t="e">
        <f>IF(OR(Y19=Y24,Y19=Y14),CHOOSE(RANK(Y19,Y14:Y24)+1,0,300,200,100)+Y19+AC17,CHOOSE(RANK(Y19,Y14:Y24)+1,0,300,200,100))</f>
        <v>#VALUE!</v>
      </c>
      <c r="AM19" s="30" t="e">
        <f>IF(OR(AL19=AL14,AL19=AL19,AL19=AL24),CHOOSE(RANK(AL19,AL14:AL24)+1,0,300,200,100)+AI17,CHOOSE(RANK(AL19,AL14:AL24)+1,0,300,200,100))</f>
        <v>#VALUE!</v>
      </c>
      <c r="AN19" s="44"/>
      <c r="AO19" s="44"/>
      <c r="AP19" s="44"/>
      <c r="AQ19" s="44"/>
    </row>
    <row r="20" spans="1:43">
      <c r="A20" s="68"/>
      <c r="B20" s="69"/>
      <c r="C20" s="69"/>
      <c r="D20" s="69"/>
      <c r="E20" s="69"/>
      <c r="F20" s="70"/>
      <c r="G20" s="7"/>
      <c r="H20" s="7"/>
      <c r="I20" s="7" t="str">
        <f>IF(Q15="","",Q15)</f>
        <v/>
      </c>
      <c r="J20" s="7" t="s">
        <v>10</v>
      </c>
      <c r="K20" s="7" t="str">
        <f>IF(O15="","",O15)</f>
        <v/>
      </c>
      <c r="L20" s="7"/>
      <c r="M20" s="77"/>
      <c r="N20" s="78"/>
      <c r="O20" s="78"/>
      <c r="P20" s="78"/>
      <c r="Q20" s="78"/>
      <c r="R20" s="79"/>
      <c r="S20" s="8"/>
      <c r="T20" s="7"/>
      <c r="U20" s="22"/>
      <c r="V20" s="7" t="s">
        <v>10</v>
      </c>
      <c r="W20" s="22"/>
      <c r="X20" s="9"/>
      <c r="Y20" s="11"/>
      <c r="Z20" s="11"/>
      <c r="AA20" s="11"/>
      <c r="AB20" s="11"/>
      <c r="AC20" s="85"/>
      <c r="AD20" s="86"/>
      <c r="AE20" s="56"/>
      <c r="AF20" s="57"/>
      <c r="AG20" s="56"/>
      <c r="AH20" s="57"/>
      <c r="AI20" s="56"/>
      <c r="AJ20" s="57"/>
      <c r="AK20" s="12"/>
      <c r="AL20" s="30"/>
      <c r="AM20" s="30"/>
      <c r="AN20" s="44"/>
      <c r="AO20" s="44"/>
      <c r="AP20" s="44"/>
      <c r="AQ20" s="44"/>
    </row>
    <row r="21" spans="1:43">
      <c r="A21" s="71"/>
      <c r="B21" s="72"/>
      <c r="C21" s="72"/>
      <c r="D21" s="72"/>
      <c r="E21" s="72"/>
      <c r="F21" s="73"/>
      <c r="G21" s="18"/>
      <c r="H21" s="18"/>
      <c r="I21" s="18"/>
      <c r="J21" s="18"/>
      <c r="K21" s="18"/>
      <c r="L21" s="18"/>
      <c r="M21" s="80"/>
      <c r="N21" s="81"/>
      <c r="O21" s="81"/>
      <c r="P21" s="81"/>
      <c r="Q21" s="81"/>
      <c r="R21" s="82"/>
      <c r="S21" s="17"/>
      <c r="T21" s="18"/>
      <c r="U21" s="18"/>
      <c r="V21" s="18"/>
      <c r="W21" s="18"/>
      <c r="X21" s="19"/>
      <c r="Y21" s="20"/>
      <c r="Z21" s="20"/>
      <c r="AA21" s="20"/>
      <c r="AB21" s="20"/>
      <c r="AC21" s="87"/>
      <c r="AD21" s="88"/>
      <c r="AE21" s="58"/>
      <c r="AF21" s="59"/>
      <c r="AG21" s="58"/>
      <c r="AH21" s="59"/>
      <c r="AI21" s="58"/>
      <c r="AJ21" s="59"/>
      <c r="AK21" s="21"/>
      <c r="AL21" s="30"/>
      <c r="AM21" s="30"/>
      <c r="AN21" s="44"/>
      <c r="AO21" s="44"/>
      <c r="AP21" s="44"/>
      <c r="AQ21" s="44"/>
    </row>
    <row r="22" spans="1:43">
      <c r="A22" s="90" t="s">
        <v>29</v>
      </c>
      <c r="B22" s="66"/>
      <c r="C22" s="66"/>
      <c r="D22" s="66"/>
      <c r="E22" s="66"/>
      <c r="F22" s="67"/>
      <c r="G22" s="7"/>
      <c r="H22" s="7"/>
      <c r="I22" s="7"/>
      <c r="J22" s="7"/>
      <c r="K22" s="7"/>
      <c r="L22" s="7"/>
      <c r="M22" s="24"/>
      <c r="N22" s="7"/>
      <c r="O22" s="7"/>
      <c r="P22" s="7"/>
      <c r="Q22" s="7"/>
      <c r="R22" s="7"/>
      <c r="S22" s="74"/>
      <c r="T22" s="75"/>
      <c r="U22" s="75"/>
      <c r="V22" s="75"/>
      <c r="W22" s="75"/>
      <c r="X22" s="94"/>
      <c r="Y22" s="11"/>
      <c r="Z22" s="11"/>
      <c r="AA22" s="11"/>
      <c r="AB22" s="11"/>
      <c r="AC22" s="83" t="str">
        <f>IF(ISERROR(AA24/AB24),"",AA24/AB24)</f>
        <v/>
      </c>
      <c r="AD22" s="84"/>
      <c r="AE22" s="89" t="str">
        <f>IF(I23="","",SUM(I23:I25)+SUM(O23:O25))</f>
        <v/>
      </c>
      <c r="AF22" s="55"/>
      <c r="AG22" s="89" t="str">
        <f>IF(K23="","",SUM(K23:K25)+SUM(Q23:Q25))</f>
        <v/>
      </c>
      <c r="AH22" s="55"/>
      <c r="AI22" s="54" t="str">
        <f>IF(ISERROR(AE22/AG22),"",AE22/AG22)</f>
        <v/>
      </c>
      <c r="AJ22" s="55"/>
      <c r="AK22" s="12"/>
      <c r="AL22" s="30"/>
      <c r="AM22" s="30"/>
      <c r="AN22" s="44"/>
      <c r="AO22" s="44"/>
      <c r="AP22" s="44"/>
      <c r="AQ22" s="44"/>
    </row>
    <row r="23" spans="1:43">
      <c r="A23" s="68"/>
      <c r="B23" s="69"/>
      <c r="C23" s="69"/>
      <c r="D23" s="69"/>
      <c r="E23" s="69"/>
      <c r="F23" s="70"/>
      <c r="G23" s="7"/>
      <c r="H23" s="7"/>
      <c r="I23" s="7" t="str">
        <f>IF(W13="","",W13)</f>
        <v/>
      </c>
      <c r="J23" s="7" t="s">
        <v>10</v>
      </c>
      <c r="K23" s="7" t="str">
        <f>IF(U13="","",U13)</f>
        <v/>
      </c>
      <c r="L23" s="7"/>
      <c r="M23" s="8"/>
      <c r="N23" s="7"/>
      <c r="O23" s="7" t="str">
        <f>IF(W18="","",W18)</f>
        <v/>
      </c>
      <c r="P23" s="7" t="s">
        <v>10</v>
      </c>
      <c r="Q23" s="7" t="str">
        <f>IF(U18="","",U18)</f>
        <v/>
      </c>
      <c r="R23" s="7"/>
      <c r="S23" s="77"/>
      <c r="T23" s="78"/>
      <c r="U23" s="78"/>
      <c r="V23" s="78"/>
      <c r="W23" s="78"/>
      <c r="X23" s="95"/>
      <c r="Y23" s="11"/>
      <c r="Z23" s="11"/>
      <c r="AA23" s="11"/>
      <c r="AB23" s="11"/>
      <c r="AC23" s="85"/>
      <c r="AD23" s="86"/>
      <c r="AE23" s="56"/>
      <c r="AF23" s="57"/>
      <c r="AG23" s="56"/>
      <c r="AH23" s="57"/>
      <c r="AI23" s="56"/>
      <c r="AJ23" s="57"/>
      <c r="AK23" s="12"/>
      <c r="AL23" s="30"/>
      <c r="AM23" s="30"/>
      <c r="AN23" s="44"/>
      <c r="AO23" s="44"/>
      <c r="AP23" s="44"/>
      <c r="AQ23" s="44"/>
    </row>
    <row r="24" spans="1:43">
      <c r="A24" s="68"/>
      <c r="B24" s="69"/>
      <c r="C24" s="69"/>
      <c r="D24" s="69"/>
      <c r="E24" s="69"/>
      <c r="F24" s="70"/>
      <c r="G24" s="14" t="str">
        <f>IF(H24="","",IF(H24=2,"○",IF(H24=1,"●",IF(H24=0,"●",""))))</f>
        <v/>
      </c>
      <c r="H24" s="7" t="str">
        <f>X14</f>
        <v/>
      </c>
      <c r="I24" s="7" t="str">
        <f>IF(W14="","",W14)</f>
        <v/>
      </c>
      <c r="J24" s="7" t="s">
        <v>10</v>
      </c>
      <c r="K24" s="7" t="str">
        <f>IF(U14="","",U14)</f>
        <v/>
      </c>
      <c r="L24" s="7" t="str">
        <f>T14</f>
        <v/>
      </c>
      <c r="M24" s="13" t="str">
        <f>IF(N24="","",IF(N24=2,"○",IF(N24=1,"●",IF(N24=0,"●",""))))</f>
        <v/>
      </c>
      <c r="N24" s="7" t="str">
        <f>X19</f>
        <v/>
      </c>
      <c r="O24" s="7" t="str">
        <f>IF(W19="","",W19)</f>
        <v/>
      </c>
      <c r="P24" s="7" t="s">
        <v>10</v>
      </c>
      <c r="Q24" s="7" t="str">
        <f>IF(U19="","",U19)</f>
        <v/>
      </c>
      <c r="R24" s="7" t="str">
        <f>T19</f>
        <v/>
      </c>
      <c r="S24" s="77"/>
      <c r="T24" s="78"/>
      <c r="U24" s="78"/>
      <c r="V24" s="78"/>
      <c r="W24" s="78"/>
      <c r="X24" s="95"/>
      <c r="Y24" s="16" t="str">
        <f>IF(H24="","",EXACT(G24,"○")+EXACT(M24,"○"))</f>
        <v/>
      </c>
      <c r="Z24" s="23" t="str">
        <f>IF(L24="","",EXACT(G24,"●")+EXACT(M24,"●"))</f>
        <v/>
      </c>
      <c r="AA24" s="16" t="str">
        <f>IF(ISERROR(IF(H24="","",+H24+N24)),"",(IF(H24="","",+H24+N24)))</f>
        <v/>
      </c>
      <c r="AB24" s="16" t="str">
        <f>IF(ISERROR(IF(L24="","",L24+R24)),"",(IF(L24="","",L24+R24)))</f>
        <v/>
      </c>
      <c r="AC24" s="85"/>
      <c r="AD24" s="86"/>
      <c r="AE24" s="56"/>
      <c r="AF24" s="57"/>
      <c r="AG24" s="56"/>
      <c r="AH24" s="57"/>
      <c r="AI24" s="56"/>
      <c r="AJ24" s="57"/>
      <c r="AK24" s="150" t="str">
        <f>IF(ISERROR(RANK(AL24,$AL$12:$AL$26)),"",(RANK(AL24,$AL$12:$AL$26)))</f>
        <v/>
      </c>
      <c r="AL24" s="30" t="e">
        <f>IF(OR(Y24=Y14,Y24=Y19),CHOOSE(RANK(Y24,Y14:Y24)+1,0,,300,200,100)+Y24+AC22,CHOOSE(RANK(Y24,Y14:Y24)+1,0,300,200,100))</f>
        <v>#VALUE!</v>
      </c>
      <c r="AM24" s="30" t="e">
        <f>IF(OR(AL24=AL14,AL24=AL19,AL24=AL24),CHOOSE(RANK(AL24,AL14:AL24)+1,0,300,200,100)+AI22,CHOOSE(RANK(AL24,AL14:AL24)+1,0,300,200,100))</f>
        <v>#VALUE!</v>
      </c>
      <c r="AN24" s="44"/>
      <c r="AO24" s="44"/>
      <c r="AP24" s="44"/>
      <c r="AQ24" s="44"/>
    </row>
    <row r="25" spans="1:43">
      <c r="A25" s="68"/>
      <c r="B25" s="69"/>
      <c r="C25" s="69"/>
      <c r="D25" s="69"/>
      <c r="E25" s="69"/>
      <c r="F25" s="70"/>
      <c r="G25" s="7"/>
      <c r="H25" s="7"/>
      <c r="I25" s="7" t="str">
        <f>IF(W15="","",W15)</f>
        <v/>
      </c>
      <c r="J25" s="7" t="s">
        <v>10</v>
      </c>
      <c r="K25" s="7" t="str">
        <f>IF(U15="","",U15)</f>
        <v/>
      </c>
      <c r="L25" s="7"/>
      <c r="M25" s="8"/>
      <c r="N25" s="7"/>
      <c r="O25" s="7" t="str">
        <f>IF(W20="","",W20)</f>
        <v/>
      </c>
      <c r="P25" s="7" t="s">
        <v>10</v>
      </c>
      <c r="Q25" s="7" t="str">
        <f>IF(U20="","",U20)</f>
        <v/>
      </c>
      <c r="R25" s="7"/>
      <c r="S25" s="77"/>
      <c r="T25" s="78"/>
      <c r="U25" s="78"/>
      <c r="V25" s="78"/>
      <c r="W25" s="78"/>
      <c r="X25" s="95"/>
      <c r="Y25" s="11"/>
      <c r="Z25" s="11"/>
      <c r="AA25" s="11"/>
      <c r="AB25" s="11"/>
      <c r="AC25" s="85"/>
      <c r="AD25" s="86"/>
      <c r="AE25" s="56"/>
      <c r="AF25" s="57"/>
      <c r="AG25" s="56"/>
      <c r="AH25" s="57"/>
      <c r="AI25" s="56"/>
      <c r="AJ25" s="57"/>
      <c r="AK25" s="12"/>
      <c r="AL25" s="30"/>
      <c r="AM25" s="30"/>
      <c r="AN25" s="44"/>
      <c r="AO25" s="44"/>
      <c r="AP25" s="44"/>
      <c r="AQ25" s="44"/>
    </row>
    <row r="26" spans="1:43" ht="14.25" thickBot="1">
      <c r="A26" s="91"/>
      <c r="B26" s="92"/>
      <c r="C26" s="92"/>
      <c r="D26" s="92"/>
      <c r="E26" s="92"/>
      <c r="F26" s="93"/>
      <c r="G26" s="25"/>
      <c r="H26" s="25"/>
      <c r="I26" s="25"/>
      <c r="J26" s="25"/>
      <c r="K26" s="25"/>
      <c r="L26" s="25"/>
      <c r="M26" s="26"/>
      <c r="N26" s="25"/>
      <c r="O26" s="25"/>
      <c r="P26" s="25"/>
      <c r="Q26" s="25"/>
      <c r="R26" s="25"/>
      <c r="S26" s="96"/>
      <c r="T26" s="97"/>
      <c r="U26" s="97"/>
      <c r="V26" s="97"/>
      <c r="W26" s="97"/>
      <c r="X26" s="98"/>
      <c r="Y26" s="27"/>
      <c r="Z26" s="27"/>
      <c r="AA26" s="27"/>
      <c r="AB26" s="27"/>
      <c r="AC26" s="99"/>
      <c r="AD26" s="100"/>
      <c r="AE26" s="63"/>
      <c r="AF26" s="64"/>
      <c r="AG26" s="63"/>
      <c r="AH26" s="64"/>
      <c r="AI26" s="63"/>
      <c r="AJ26" s="64"/>
      <c r="AK26" s="28"/>
      <c r="AL26" s="30"/>
      <c r="AM26" s="30"/>
      <c r="AN26" s="44"/>
      <c r="AO26" s="44"/>
      <c r="AP26" s="44"/>
      <c r="AQ26" s="44"/>
    </row>
    <row r="27" spans="1:4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0"/>
      <c r="AD27" s="30"/>
      <c r="AE27" s="29"/>
      <c r="AF27" s="29"/>
      <c r="AG27" s="29"/>
      <c r="AH27" s="29"/>
      <c r="AI27" s="29"/>
      <c r="AJ27" s="29"/>
      <c r="AK27" s="29"/>
      <c r="AL27" s="30"/>
      <c r="AM27" s="30"/>
      <c r="AN27" s="44"/>
      <c r="AO27" s="44"/>
      <c r="AP27" s="44"/>
      <c r="AQ27" s="44"/>
    </row>
    <row r="28" spans="1:43" ht="28.5">
      <c r="A28" s="51" t="s">
        <v>11</v>
      </c>
      <c r="B28" s="52"/>
      <c r="C28" s="52"/>
      <c r="D28" s="53"/>
      <c r="E28" s="31"/>
      <c r="F28" s="31"/>
      <c r="G28" s="156"/>
      <c r="H28" s="157"/>
      <c r="I28" s="157"/>
      <c r="J28" s="157"/>
      <c r="K28" s="157"/>
      <c r="L28" s="157"/>
      <c r="M28" s="158"/>
      <c r="N28" s="29"/>
      <c r="O28" s="30" t="s">
        <v>12</v>
      </c>
      <c r="P28" s="30"/>
      <c r="Q28" s="29"/>
      <c r="R28" s="30"/>
      <c r="S28" s="30"/>
      <c r="T28" s="30"/>
      <c r="U28" s="29"/>
      <c r="V28" s="30"/>
      <c r="W28" s="30"/>
      <c r="X28" s="30"/>
      <c r="Y28" s="30"/>
      <c r="Z28" s="30"/>
      <c r="AA28" s="30"/>
      <c r="AB28" s="30"/>
      <c r="AC28" s="30"/>
      <c r="AD28" s="30"/>
      <c r="AE28" s="29"/>
      <c r="AF28" s="29"/>
      <c r="AG28" s="29"/>
      <c r="AH28" s="29"/>
      <c r="AI28" s="29"/>
      <c r="AJ28" s="29"/>
      <c r="AK28" s="29"/>
      <c r="AL28" s="30"/>
      <c r="AM28" s="30"/>
      <c r="AN28" s="44"/>
      <c r="AO28" s="44"/>
      <c r="AP28" s="44"/>
      <c r="AQ28" s="44"/>
    </row>
    <row r="29" spans="1:43" ht="14.25" thickBot="1">
      <c r="A29" s="48"/>
      <c r="B29" s="48"/>
      <c r="C29" s="48"/>
      <c r="D29" s="49"/>
      <c r="E29" s="32"/>
      <c r="F29" s="32"/>
      <c r="G29" s="159"/>
      <c r="H29" s="159"/>
      <c r="I29" s="159"/>
      <c r="J29" s="159"/>
      <c r="K29" s="159"/>
      <c r="L29" s="159"/>
      <c r="M29" s="160"/>
      <c r="N29" s="29"/>
      <c r="O29" s="30"/>
      <c r="P29" s="29" t="s">
        <v>24</v>
      </c>
      <c r="Q29" s="30"/>
      <c r="R29" s="30"/>
      <c r="S29" s="33"/>
      <c r="T29" s="33"/>
      <c r="U29" s="33"/>
      <c r="V29" s="29"/>
      <c r="W29" s="33"/>
      <c r="X29" s="33"/>
      <c r="Y29" s="30"/>
      <c r="Z29" s="30"/>
      <c r="AA29" s="30"/>
      <c r="AB29" s="30"/>
      <c r="AC29" s="30"/>
      <c r="AD29" s="30"/>
      <c r="AE29" s="29"/>
      <c r="AF29" s="29"/>
      <c r="AG29" s="29"/>
      <c r="AH29" s="29"/>
      <c r="AI29" s="29"/>
      <c r="AJ29" s="29"/>
      <c r="AK29" s="29"/>
      <c r="AL29" s="30"/>
      <c r="AM29" s="30"/>
      <c r="AN29" s="44"/>
      <c r="AO29" s="44"/>
      <c r="AP29" s="44"/>
      <c r="AQ29" s="44"/>
    </row>
    <row r="30" spans="1:43" ht="13.5" customHeight="1">
      <c r="A30" s="45" t="s">
        <v>13</v>
      </c>
      <c r="B30" s="46"/>
      <c r="C30" s="46"/>
      <c r="D30" s="47"/>
      <c r="E30" s="34"/>
      <c r="F30" s="34"/>
      <c r="G30" s="161"/>
      <c r="H30" s="162"/>
      <c r="I30" s="162"/>
      <c r="J30" s="162"/>
      <c r="K30" s="162"/>
      <c r="L30" s="162"/>
      <c r="M30" s="163"/>
      <c r="N30" s="29"/>
      <c r="S30" s="39" t="s">
        <v>14</v>
      </c>
      <c r="T30" s="39"/>
      <c r="U30" s="39"/>
      <c r="AA30" s="40" t="s">
        <v>15</v>
      </c>
      <c r="AB30" s="40"/>
      <c r="AC30" s="40"/>
      <c r="AE30" s="29"/>
      <c r="AF30" s="29"/>
      <c r="AG30" s="29"/>
      <c r="AH30" s="29"/>
      <c r="AI30" s="29"/>
      <c r="AJ30" s="29"/>
      <c r="AK30" s="29"/>
      <c r="AL30" s="30"/>
      <c r="AM30" s="30"/>
      <c r="AN30" s="44"/>
      <c r="AO30" s="44"/>
      <c r="AP30" s="44"/>
      <c r="AQ30" s="44"/>
    </row>
    <row r="31" spans="1:43" ht="22.5" customHeight="1" thickBot="1">
      <c r="A31" s="48"/>
      <c r="B31" s="48"/>
      <c r="C31" s="48"/>
      <c r="D31" s="49"/>
      <c r="E31" s="32"/>
      <c r="F31" s="32"/>
      <c r="G31" s="159"/>
      <c r="H31" s="159"/>
      <c r="I31" s="159"/>
      <c r="J31" s="159"/>
      <c r="K31" s="159"/>
      <c r="L31" s="159"/>
      <c r="M31" s="160"/>
      <c r="N31" s="29"/>
      <c r="O31" s="35" t="s">
        <v>17</v>
      </c>
      <c r="P31" s="35"/>
      <c r="Q31" s="50" t="str">
        <f>A12</f>
        <v>葛生</v>
      </c>
      <c r="R31" s="50"/>
      <c r="S31" s="38" t="s">
        <v>18</v>
      </c>
      <c r="T31" s="36" t="s">
        <v>19</v>
      </c>
      <c r="U31" s="38" t="s">
        <v>20</v>
      </c>
      <c r="V31" s="50" t="str">
        <f>A22</f>
        <v>南</v>
      </c>
      <c r="W31" s="50"/>
      <c r="X31" s="30"/>
      <c r="Y31" s="30"/>
      <c r="Z31" s="30"/>
      <c r="AA31" s="38" t="s">
        <v>21</v>
      </c>
      <c r="AB31" s="50" t="str">
        <f>A17</f>
        <v>北</v>
      </c>
      <c r="AC31" s="50"/>
      <c r="AE31" s="29"/>
      <c r="AF31" s="29"/>
      <c r="AG31" s="29"/>
      <c r="AH31" s="29"/>
      <c r="AI31" s="29"/>
      <c r="AJ31" s="29"/>
      <c r="AK31" s="29"/>
      <c r="AL31" s="30"/>
      <c r="AM31" s="30"/>
      <c r="AN31" s="44"/>
      <c r="AO31" s="44"/>
      <c r="AP31" s="44"/>
      <c r="AQ31" s="44"/>
    </row>
    <row r="32" spans="1:43" ht="22.5" customHeight="1">
      <c r="A32" s="45" t="s">
        <v>16</v>
      </c>
      <c r="B32" s="46"/>
      <c r="C32" s="46"/>
      <c r="D32" s="47"/>
      <c r="E32" s="34"/>
      <c r="F32" s="34"/>
      <c r="G32" s="161"/>
      <c r="H32" s="162"/>
      <c r="I32" s="162"/>
      <c r="J32" s="162"/>
      <c r="K32" s="162"/>
      <c r="L32" s="162"/>
      <c r="M32" s="163"/>
      <c r="O32" s="35" t="s">
        <v>22</v>
      </c>
      <c r="P32" s="44"/>
      <c r="Q32" s="50" t="str">
        <f>A17</f>
        <v>北</v>
      </c>
      <c r="R32" s="50"/>
      <c r="S32" s="38" t="s">
        <v>21</v>
      </c>
      <c r="T32" s="36" t="s">
        <v>19</v>
      </c>
      <c r="U32" s="38" t="s">
        <v>20</v>
      </c>
      <c r="V32" s="50" t="str">
        <f>A22</f>
        <v>南</v>
      </c>
      <c r="W32" s="50"/>
      <c r="X32" s="30"/>
      <c r="Y32" s="30"/>
      <c r="Z32" s="30"/>
      <c r="AA32" s="38" t="s">
        <v>18</v>
      </c>
      <c r="AB32" s="50" t="str">
        <f>A12</f>
        <v>葛生</v>
      </c>
      <c r="AC32" s="50"/>
      <c r="AD32" s="30"/>
      <c r="AE32" s="29"/>
      <c r="AF32" s="29"/>
      <c r="AG32" s="29"/>
      <c r="AH32" s="29"/>
      <c r="AI32" s="29"/>
      <c r="AJ32" s="29"/>
      <c r="AK32" s="29"/>
      <c r="AL32" s="30"/>
      <c r="AM32" s="30"/>
      <c r="AN32" s="44"/>
      <c r="AO32" s="44"/>
      <c r="AP32" s="44"/>
      <c r="AQ32" s="44"/>
    </row>
    <row r="33" spans="1:43" ht="22.5" customHeight="1" thickBot="1">
      <c r="A33" s="48"/>
      <c r="B33" s="48"/>
      <c r="C33" s="48"/>
      <c r="D33" s="49"/>
      <c r="E33" s="32"/>
      <c r="F33" s="32"/>
      <c r="G33" s="159"/>
      <c r="H33" s="159"/>
      <c r="I33" s="159"/>
      <c r="J33" s="159"/>
      <c r="K33" s="159"/>
      <c r="L33" s="159"/>
      <c r="M33" s="160"/>
      <c r="O33" s="35" t="s">
        <v>23</v>
      </c>
      <c r="P33" s="44"/>
      <c r="Q33" s="50" t="str">
        <f>A12</f>
        <v>葛生</v>
      </c>
      <c r="R33" s="50"/>
      <c r="S33" s="38" t="s">
        <v>18</v>
      </c>
      <c r="T33" s="37" t="s">
        <v>19</v>
      </c>
      <c r="U33" s="38" t="s">
        <v>21</v>
      </c>
      <c r="V33" s="50" t="str">
        <f>A17</f>
        <v>北</v>
      </c>
      <c r="W33" s="50"/>
      <c r="X33" s="30"/>
      <c r="Y33" s="30"/>
      <c r="Z33" s="30"/>
      <c r="AA33" s="38" t="s">
        <v>20</v>
      </c>
      <c r="AB33" s="50" t="str">
        <f>A22</f>
        <v>南</v>
      </c>
      <c r="AC33" s="50"/>
      <c r="AD33" s="30"/>
      <c r="AE33" s="29"/>
      <c r="AF33" s="29"/>
      <c r="AG33" s="29"/>
      <c r="AH33" s="29"/>
      <c r="AI33" s="29"/>
      <c r="AJ33" s="29"/>
      <c r="AK33" s="29"/>
      <c r="AL33" s="30"/>
      <c r="AM33" s="30"/>
      <c r="AN33" s="44"/>
      <c r="AO33" s="44"/>
      <c r="AP33" s="44"/>
      <c r="AQ33" s="44"/>
    </row>
    <row r="34" spans="1:43" ht="21.75" customHeight="1">
      <c r="AD34" s="30"/>
      <c r="AL34" s="44"/>
      <c r="AM34" s="44"/>
      <c r="AN34" s="44"/>
      <c r="AO34" s="44"/>
      <c r="AP34" s="44"/>
      <c r="AQ34" s="44"/>
    </row>
    <row r="35" spans="1:43" ht="21.75" customHeight="1">
      <c r="N35" s="30"/>
      <c r="AD35" s="30"/>
      <c r="AL35" s="44"/>
      <c r="AM35" s="44"/>
      <c r="AN35" s="44"/>
      <c r="AO35" s="44"/>
      <c r="AP35" s="44"/>
      <c r="AQ35" s="44"/>
    </row>
    <row r="36" spans="1:43">
      <c r="AL36" s="44"/>
      <c r="AM36" s="44"/>
      <c r="AN36" s="44"/>
      <c r="AO36" s="44"/>
      <c r="AP36" s="44"/>
      <c r="AQ36" s="44"/>
    </row>
    <row r="37" spans="1:43">
      <c r="AL37" s="44"/>
      <c r="AM37" s="44"/>
      <c r="AN37" s="44"/>
      <c r="AO37" s="44"/>
      <c r="AP37" s="44"/>
      <c r="AQ37" s="44"/>
    </row>
    <row r="38" spans="1:43">
      <c r="AL38" s="44"/>
      <c r="AM38" s="44"/>
      <c r="AN38" s="44"/>
      <c r="AO38" s="44"/>
      <c r="AP38" s="44"/>
      <c r="AQ38" s="44"/>
    </row>
    <row r="39" spans="1:43">
      <c r="AL39" s="44"/>
      <c r="AM39" s="44"/>
      <c r="AN39" s="44"/>
      <c r="AO39" s="44"/>
      <c r="AP39" s="44"/>
      <c r="AQ39" s="44"/>
    </row>
    <row r="40" spans="1:43">
      <c r="AL40" s="44"/>
      <c r="AM40" s="44"/>
      <c r="AN40" s="44"/>
      <c r="AO40" s="44"/>
      <c r="AP40" s="44"/>
      <c r="AQ40" s="44"/>
    </row>
    <row r="41" spans="1:43">
      <c r="AL41" s="44"/>
      <c r="AM41" s="44"/>
      <c r="AN41" s="44"/>
      <c r="AO41" s="44"/>
      <c r="AP41" s="44"/>
      <c r="AQ41" s="44"/>
    </row>
    <row r="42" spans="1:43">
      <c r="AL42" s="44"/>
      <c r="AM42" s="44"/>
      <c r="AN42" s="44"/>
      <c r="AO42" s="44"/>
      <c r="AP42" s="44"/>
      <c r="AQ42" s="44"/>
    </row>
    <row r="43" spans="1:43">
      <c r="AL43" s="44"/>
      <c r="AM43" s="44"/>
      <c r="AN43" s="44"/>
      <c r="AO43" s="44"/>
      <c r="AP43" s="44"/>
      <c r="AQ43" s="44"/>
    </row>
    <row r="44" spans="1:43">
      <c r="AL44" s="44"/>
      <c r="AM44" s="44"/>
      <c r="AN44" s="44"/>
      <c r="AO44" s="44"/>
      <c r="AP44" s="44"/>
      <c r="AQ44" s="44"/>
    </row>
    <row r="45" spans="1:43">
      <c r="AL45" s="44"/>
      <c r="AM45" s="44"/>
      <c r="AN45" s="44"/>
      <c r="AO45" s="44"/>
      <c r="AP45" s="44"/>
      <c r="AQ45" s="44"/>
    </row>
    <row r="46" spans="1:43">
      <c r="AL46" s="44"/>
      <c r="AM46" s="44"/>
      <c r="AN46" s="44"/>
      <c r="AO46" s="44"/>
      <c r="AP46" s="44"/>
      <c r="AQ46" s="44"/>
    </row>
    <row r="47" spans="1:43">
      <c r="AL47" s="44"/>
      <c r="AM47" s="44"/>
      <c r="AN47" s="44"/>
      <c r="AO47" s="44"/>
      <c r="AP47" s="44"/>
      <c r="AQ47" s="44"/>
    </row>
    <row r="48" spans="1:43">
      <c r="AL48" s="44"/>
      <c r="AM48" s="44"/>
      <c r="AN48" s="44"/>
      <c r="AO48" s="44"/>
      <c r="AP48" s="44"/>
      <c r="AQ48" s="44"/>
    </row>
    <row r="49" spans="38:43">
      <c r="AL49" s="44"/>
      <c r="AM49" s="44"/>
      <c r="AN49" s="44"/>
      <c r="AO49" s="44"/>
      <c r="AP49" s="44"/>
      <c r="AQ49" s="44"/>
    </row>
    <row r="50" spans="38:43">
      <c r="AL50" s="44"/>
      <c r="AM50" s="44"/>
      <c r="AN50" s="44"/>
      <c r="AO50" s="44"/>
      <c r="AP50" s="44"/>
      <c r="AQ50" s="44"/>
    </row>
    <row r="51" spans="38:43">
      <c r="AL51" s="44"/>
      <c r="AM51" s="44"/>
      <c r="AN51" s="44"/>
      <c r="AO51" s="44"/>
      <c r="AP51" s="44"/>
      <c r="AQ51" s="44"/>
    </row>
    <row r="52" spans="38:43">
      <c r="AL52" s="44"/>
      <c r="AM52" s="44"/>
      <c r="AN52" s="44"/>
      <c r="AO52" s="44"/>
      <c r="AP52" s="44"/>
      <c r="AQ52" s="44"/>
    </row>
    <row r="53" spans="38:43">
      <c r="AL53" s="44"/>
      <c r="AM53" s="44"/>
      <c r="AN53" s="44"/>
      <c r="AO53" s="44"/>
      <c r="AP53" s="44"/>
      <c r="AQ53" s="44"/>
    </row>
    <row r="54" spans="38:43">
      <c r="AL54" s="44"/>
      <c r="AM54" s="44"/>
      <c r="AN54" s="44"/>
      <c r="AO54" s="44"/>
      <c r="AP54" s="44"/>
      <c r="AQ54" s="44"/>
    </row>
    <row r="55" spans="38:43">
      <c r="AL55" s="44"/>
      <c r="AM55" s="44"/>
      <c r="AN55" s="44"/>
      <c r="AO55" s="44"/>
      <c r="AP55" s="44"/>
      <c r="AQ55" s="44"/>
    </row>
    <row r="56" spans="38:43">
      <c r="AL56" s="44"/>
      <c r="AM56" s="44"/>
      <c r="AN56" s="44"/>
      <c r="AO56" s="44"/>
      <c r="AP56" s="44"/>
      <c r="AQ56" s="44"/>
    </row>
    <row r="57" spans="38:43">
      <c r="AL57" s="44"/>
      <c r="AM57" s="44"/>
      <c r="AN57" s="44"/>
      <c r="AO57" s="44"/>
      <c r="AP57" s="44"/>
      <c r="AQ57" s="44"/>
    </row>
    <row r="58" spans="38:43">
      <c r="AL58" s="44"/>
      <c r="AM58" s="44"/>
      <c r="AN58" s="44"/>
      <c r="AO58" s="44"/>
      <c r="AP58" s="44"/>
      <c r="AQ58" s="44"/>
    </row>
    <row r="59" spans="38:43">
      <c r="AL59" s="44"/>
      <c r="AM59" s="44"/>
      <c r="AN59" s="44"/>
      <c r="AO59" s="44"/>
      <c r="AP59" s="44"/>
      <c r="AQ59" s="44"/>
    </row>
    <row r="60" spans="38:43">
      <c r="AL60" s="44"/>
      <c r="AM60" s="44"/>
      <c r="AN60" s="44"/>
      <c r="AO60" s="44"/>
      <c r="AP60" s="44"/>
      <c r="AQ60" s="44"/>
    </row>
    <row r="61" spans="38:43">
      <c r="AL61" s="44"/>
      <c r="AM61" s="44"/>
      <c r="AN61" s="44"/>
      <c r="AO61" s="44"/>
      <c r="AP61" s="44"/>
      <c r="AQ61" s="44"/>
    </row>
    <row r="62" spans="38:43">
      <c r="AL62" s="44"/>
      <c r="AM62" s="44"/>
      <c r="AN62" s="44"/>
      <c r="AO62" s="44"/>
      <c r="AP62" s="44"/>
      <c r="AQ62" s="44"/>
    </row>
    <row r="63" spans="38:43">
      <c r="AL63" s="44"/>
      <c r="AM63" s="44"/>
      <c r="AN63" s="44"/>
      <c r="AO63" s="44"/>
      <c r="AP63" s="44"/>
      <c r="AQ63" s="44"/>
    </row>
    <row r="64" spans="38:43">
      <c r="AL64" s="44"/>
      <c r="AM64" s="44"/>
      <c r="AN64" s="44"/>
      <c r="AO64" s="44"/>
      <c r="AP64" s="44"/>
      <c r="AQ64" s="44"/>
    </row>
    <row r="65" spans="38:43">
      <c r="AL65" s="44"/>
      <c r="AM65" s="44"/>
      <c r="AN65" s="44"/>
      <c r="AO65" s="44"/>
      <c r="AP65" s="44"/>
      <c r="AQ65" s="44"/>
    </row>
    <row r="66" spans="38:43">
      <c r="AL66" s="44"/>
      <c r="AM66" s="44"/>
      <c r="AN66" s="44"/>
      <c r="AO66" s="44"/>
      <c r="AP66" s="44"/>
      <c r="AQ66" s="44"/>
    </row>
    <row r="67" spans="38:43">
      <c r="AL67" s="44"/>
      <c r="AM67" s="44"/>
      <c r="AN67" s="44"/>
      <c r="AO67" s="44"/>
      <c r="AP67" s="44"/>
      <c r="AQ67" s="44"/>
    </row>
    <row r="68" spans="38:43">
      <c r="AL68" s="44"/>
      <c r="AM68" s="44"/>
      <c r="AN68" s="44"/>
      <c r="AO68" s="44"/>
      <c r="AP68" s="44"/>
      <c r="AQ68" s="44"/>
    </row>
    <row r="69" spans="38:43">
      <c r="AL69" s="44"/>
      <c r="AM69" s="44"/>
      <c r="AN69" s="44"/>
      <c r="AO69" s="44"/>
      <c r="AP69" s="44"/>
      <c r="AQ69" s="44"/>
    </row>
    <row r="70" spans="38:43">
      <c r="AL70" s="44"/>
      <c r="AM70" s="44"/>
      <c r="AN70" s="44"/>
      <c r="AO70" s="44"/>
      <c r="AP70" s="44"/>
      <c r="AQ70" s="44"/>
    </row>
    <row r="71" spans="38:43">
      <c r="AL71" s="44"/>
      <c r="AM71" s="44"/>
      <c r="AN71" s="44"/>
      <c r="AO71" s="44"/>
      <c r="AP71" s="44"/>
      <c r="AQ71" s="44"/>
    </row>
    <row r="72" spans="38:43">
      <c r="AL72" s="44"/>
      <c r="AM72" s="44"/>
      <c r="AN72" s="44"/>
      <c r="AO72" s="44"/>
      <c r="AP72" s="44"/>
      <c r="AQ72" s="44"/>
    </row>
    <row r="73" spans="38:43">
      <c r="AL73" s="44"/>
      <c r="AM73" s="44"/>
      <c r="AN73" s="44"/>
      <c r="AO73" s="44"/>
      <c r="AP73" s="44"/>
      <c r="AQ73" s="44"/>
    </row>
    <row r="74" spans="38:43">
      <c r="AL74" s="44"/>
      <c r="AM74" s="44"/>
      <c r="AN74" s="44"/>
      <c r="AO74" s="44"/>
      <c r="AP74" s="44"/>
      <c r="AQ74" s="44"/>
    </row>
    <row r="75" spans="38:43">
      <c r="AL75" s="44"/>
      <c r="AM75" s="44"/>
      <c r="AN75" s="44"/>
      <c r="AO75" s="44"/>
      <c r="AP75" s="44"/>
      <c r="AQ75" s="44"/>
    </row>
    <row r="76" spans="38:43">
      <c r="AL76" s="44"/>
      <c r="AM76" s="44"/>
      <c r="AN76" s="44"/>
      <c r="AO76" s="44"/>
      <c r="AP76" s="44"/>
      <c r="AQ76" s="44"/>
    </row>
    <row r="77" spans="38:43">
      <c r="AL77" s="44"/>
      <c r="AM77" s="44"/>
      <c r="AN77" s="44"/>
      <c r="AO77" s="44"/>
      <c r="AP77" s="44"/>
      <c r="AQ77" s="44"/>
    </row>
  </sheetData>
  <mergeCells count="47">
    <mergeCell ref="A1:AG2"/>
    <mergeCell ref="M7:R11"/>
    <mergeCell ref="S7:X11"/>
    <mergeCell ref="Y7:Y11"/>
    <mergeCell ref="A12:F16"/>
    <mergeCell ref="G12:L16"/>
    <mergeCell ref="AC12:AD16"/>
    <mergeCell ref="AE12:AF16"/>
    <mergeCell ref="AG12:AH16"/>
    <mergeCell ref="A7:F11"/>
    <mergeCell ref="G7:L11"/>
    <mergeCell ref="AK7:AK11"/>
    <mergeCell ref="AA7:AA11"/>
    <mergeCell ref="AB7:AB11"/>
    <mergeCell ref="AC7:AD11"/>
    <mergeCell ref="AE7:AF11"/>
    <mergeCell ref="AG7:AH11"/>
    <mergeCell ref="A22:F26"/>
    <mergeCell ref="S22:X26"/>
    <mergeCell ref="AC22:AD26"/>
    <mergeCell ref="AE22:AF26"/>
    <mergeCell ref="AG22:AH26"/>
    <mergeCell ref="A17:F21"/>
    <mergeCell ref="M17:R21"/>
    <mergeCell ref="AC17:AD21"/>
    <mergeCell ref="AE17:AF21"/>
    <mergeCell ref="AG17:AH21"/>
    <mergeCell ref="AI12:AJ16"/>
    <mergeCell ref="Z7:Z11"/>
    <mergeCell ref="Q33:R33"/>
    <mergeCell ref="V33:W33"/>
    <mergeCell ref="AB33:AC33"/>
    <mergeCell ref="AI22:AJ26"/>
    <mergeCell ref="AI17:AJ21"/>
    <mergeCell ref="AI7:AJ11"/>
    <mergeCell ref="V31:W31"/>
    <mergeCell ref="Q31:R31"/>
    <mergeCell ref="Q32:R32"/>
    <mergeCell ref="AB31:AC31"/>
    <mergeCell ref="G32:M33"/>
    <mergeCell ref="V32:W32"/>
    <mergeCell ref="AB32:AC32"/>
    <mergeCell ref="A28:D29"/>
    <mergeCell ref="G28:M29"/>
    <mergeCell ref="A30:D31"/>
    <mergeCell ref="G30:M31"/>
    <mergeCell ref="A32:D33"/>
  </mergeCells>
  <phoneticPr fontId="2"/>
  <dataValidations count="1">
    <dataValidation type="whole" operator="greaterThanOrEqual" allowBlank="1" showInputMessage="1" showErrorMessage="1" sqref="O13:O15 Q13:Q15 U13:U15 W13:W15 U18:U20 W18:W20">
      <formula1>0</formula1>
    </dataValidation>
  </dataValidations>
  <pageMargins left="0.59055118110236215" right="0.59055118110236215" top="0.39370078740157483" bottom="0.39370078740157483" header="0" footer="0.19685039370078741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H30 男子3チーム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2018-08-25T07:12:59Z</cp:lastPrinted>
  <dcterms:created xsi:type="dcterms:W3CDTF">2013-12-17T11:42:53Z</dcterms:created>
  <dcterms:modified xsi:type="dcterms:W3CDTF">2018-09-18T11:19:19Z</dcterms:modified>
</cp:coreProperties>
</file>